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merce\Downloads\turismo 2021\bioseguridad\documentación empresas, guías y artesanos - Safe Travel\formato safe travels\Artesanos\"/>
    </mc:Choice>
  </mc:AlternateContent>
  <xr:revisionPtr revIDLastSave="0" documentId="13_ncr:1_{FFD8EC2F-5AFC-4993-B825-F0A16BE44409}" xr6:coauthVersionLast="47" xr6:coauthVersionMax="47" xr10:uidLastSave="{00000000-0000-0000-0000-000000000000}"/>
  <bookViews>
    <workbookView xWindow="-120" yWindow="-120" windowWidth="20730" windowHeight="11160" xr2:uid="{00000000-000D-0000-FFFF-FFFF00000000}"/>
  </bookViews>
  <sheets>
    <sheet name="CARTILLA AD" sheetId="1" r:id="rId1"/>
    <sheet name="RESULTADOS" sheetId="4" state="hidden" r:id="rId2"/>
    <sheet name="REGISTRO FOTOGRÁFICO" sheetId="5" state="hidden" r:id="rId3"/>
  </sheets>
  <definedNames>
    <definedName name="_xlnm._FilterDatabase" localSheetId="0" hidden="1">'CARTILLA AD'!#REF!</definedName>
    <definedName name="ACTITUD">'CARTILLA AD'!#REF!</definedName>
    <definedName name="_xlnm.Print_Area" localSheetId="0">'CARTILLA AD'!$A$1:$H$78</definedName>
    <definedName name="_xlnm.Print_Area" localSheetId="2">'REGISTRO FOTOGRÁFICO'!$A$1:$J$101</definedName>
    <definedName name="_xlnm.Print_Area" localSheetId="1">RESULTADOS!$A$1:$G$46</definedName>
    <definedName name="CUMPLE">'CARTILLA AD'!$ANB$15:$ANB$17</definedName>
    <definedName name="_xlnm.Print_Titles" localSheetId="2">'REGISTRO FOTOGRÁFICO'!$2:$5</definedName>
    <definedName name="_xlnm.Print_Titles" localSheetId="1">RESULTADOS!#REF!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1" l="1"/>
  <c r="E69" i="1"/>
  <c r="E66" i="1"/>
  <c r="E67" i="1"/>
  <c r="E68" i="1"/>
  <c r="E65" i="1"/>
  <c r="E60" i="1"/>
  <c r="E61" i="1"/>
  <c r="E62" i="1"/>
  <c r="E63" i="1"/>
  <c r="E59" i="1"/>
  <c r="E56" i="1"/>
  <c r="E57" i="1"/>
  <c r="E55" i="1"/>
  <c r="E52" i="1"/>
  <c r="E53" i="1"/>
  <c r="E51" i="1"/>
  <c r="E44" i="1"/>
  <c r="E45" i="1"/>
  <c r="E46" i="1"/>
  <c r="E47" i="1"/>
  <c r="E48" i="1"/>
  <c r="E49" i="1"/>
  <c r="E43" i="1"/>
  <c r="E38" i="1"/>
  <c r="E39" i="1"/>
  <c r="E40" i="1"/>
  <c r="E41" i="1"/>
  <c r="E42" i="1"/>
  <c r="E37" i="1"/>
  <c r="E34" i="1"/>
  <c r="E33" i="1"/>
  <c r="E20" i="1"/>
  <c r="E21" i="1"/>
  <c r="E22" i="1"/>
  <c r="E23" i="1"/>
  <c r="E24" i="1"/>
  <c r="E25" i="1"/>
  <c r="E26" i="1"/>
  <c r="E27" i="1"/>
  <c r="E28" i="1"/>
  <c r="E29" i="1"/>
  <c r="E30" i="1"/>
  <c r="E16" i="1"/>
  <c r="E19" i="1"/>
  <c r="E17" i="1"/>
  <c r="H72" i="1"/>
  <c r="H73" i="1" l="1"/>
  <c r="H74" i="1" s="1"/>
  <c r="A46" i="4" l="1"/>
  <c r="A101" i="5" s="1"/>
  <c r="A45" i="4"/>
  <c r="A100" i="5" s="1"/>
  <c r="A44" i="4"/>
  <c r="A99" i="5" s="1"/>
  <c r="F13" i="4" l="1"/>
  <c r="E13" i="4"/>
  <c r="D13" i="4"/>
  <c r="C13" i="4"/>
  <c r="F12" i="4"/>
  <c r="E12" i="4"/>
  <c r="D12" i="4"/>
  <c r="C12" i="4"/>
  <c r="B13" i="4"/>
  <c r="B12" i="4"/>
  <c r="F11" i="4"/>
  <c r="E11" i="4"/>
  <c r="D11" i="4"/>
  <c r="C11" i="4"/>
  <c r="B11" i="4"/>
  <c r="F10" i="4"/>
  <c r="E10" i="4"/>
  <c r="D10" i="4"/>
  <c r="C10" i="4"/>
  <c r="B10" i="4"/>
  <c r="F9" i="4"/>
  <c r="E9" i="4"/>
  <c r="D9" i="4"/>
  <c r="C9" i="4"/>
  <c r="B9" i="4"/>
  <c r="A3" i="4"/>
  <c r="A5" i="5" s="1"/>
  <c r="A52" i="5" s="1"/>
  <c r="A2" i="4"/>
  <c r="G13" i="4" l="1"/>
  <c r="G10" i="4"/>
  <c r="G11" i="4"/>
  <c r="C14" i="4"/>
  <c r="G12" i="4"/>
  <c r="A53" i="5"/>
  <c r="G9" i="4"/>
  <c r="F14" i="4"/>
  <c r="E14" i="4"/>
  <c r="D14" i="4" l="1"/>
  <c r="G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author>
  </authors>
  <commentList>
    <comment ref="A37" authorId="0" shapeId="0" xr:uid="{00000000-0006-0000-0100-000001000000}">
      <text>
        <r>
          <rPr>
            <b/>
            <sz val="9"/>
            <color indexed="81"/>
            <rFont val="Tahoma"/>
            <family val="2"/>
          </rPr>
          <t>Paolo:</t>
        </r>
        <r>
          <rPr>
            <sz val="9"/>
            <color indexed="81"/>
            <rFont val="Tahoma"/>
            <family val="2"/>
          </rPr>
          <t xml:space="preserve">
Se cambio el orden de las conclusiones en el informe para que siga el orden correcto de un informe.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Paulina Caballero Mera</author>
  </authors>
  <commentList>
    <comment ref="A2" authorId="0" shapeId="0" xr:uid="{00000000-0006-0000-0200-000001000000}">
      <text>
        <r>
          <rPr>
            <b/>
            <sz val="9"/>
            <color indexed="81"/>
            <rFont val="Tahoma"/>
            <family val="2"/>
          </rPr>
          <t>Paulina Caballero Mera:</t>
        </r>
        <r>
          <rPr>
            <sz val="9"/>
            <color indexed="81"/>
            <rFont val="Tahoma"/>
            <family val="2"/>
          </rPr>
          <t xml:space="preserve">
Colocar las fotos de los aspectos a verificar que cumplen.</t>
        </r>
      </text>
    </comment>
    <comment ref="F6" authorId="0" shapeId="0" xr:uid="{00000000-0006-0000-0200-000002000000}">
      <text>
        <r>
          <rPr>
            <b/>
            <sz val="9"/>
            <color indexed="81"/>
            <rFont val="Tahoma"/>
            <family val="2"/>
          </rPr>
          <t>Paulina Caballero Mera:</t>
        </r>
        <r>
          <rPr>
            <sz val="9"/>
            <color indexed="81"/>
            <rFont val="Tahoma"/>
            <family val="2"/>
          </rPr>
          <t xml:space="preserve">
Si el establecimiento tiene categoría colocar la foto de la constancia de la Dircetur/Gercetur/Mincetur </t>
        </r>
      </text>
    </comment>
  </commentList>
</comments>
</file>

<file path=xl/sharedStrings.xml><?xml version="1.0" encoding="utf-8"?>
<sst xmlns="http://schemas.openxmlformats.org/spreadsheetml/2006/main" count="157" uniqueCount="156">
  <si>
    <t>ASPECTOS A VERIFICAR</t>
  </si>
  <si>
    <t>DATOS DE LA EMPRESA</t>
  </si>
  <si>
    <t>RESULTADOS</t>
  </si>
  <si>
    <t>I</t>
  </si>
  <si>
    <t>II</t>
  </si>
  <si>
    <t>III</t>
  </si>
  <si>
    <t>IV</t>
  </si>
  <si>
    <t xml:space="preserve">Nombres y Apellidos: </t>
  </si>
  <si>
    <t>PUNTAJE MÁXIMO</t>
  </si>
  <si>
    <t>PUNTAJE OBTENIDO</t>
  </si>
  <si>
    <t>PUNTAJE</t>
  </si>
  <si>
    <t>SI</t>
  </si>
  <si>
    <t>NO</t>
  </si>
  <si>
    <t>NA</t>
  </si>
  <si>
    <t>CUMPLE
SI/NO/NA</t>
  </si>
  <si>
    <t>RESPONSABILIDADES</t>
  </si>
  <si>
    <t>ASPECTOS GENERALES DEL SERVICIO</t>
  </si>
  <si>
    <t>CALIFICACIÓN DEL ESTABLECIMIENTO</t>
  </si>
  <si>
    <t>I.- RESULTADOS</t>
  </si>
  <si>
    <t>1.- PERFIL DE CUMPLIMIENTO</t>
  </si>
  <si>
    <t>ASPECTOS  A  VERIFICAR</t>
  </si>
  <si>
    <t>N°</t>
  </si>
  <si>
    <t>Puntaje máximo</t>
  </si>
  <si>
    <t>Cumple</t>
  </si>
  <si>
    <t>No cumple</t>
  </si>
  <si>
    <t>No Aplica</t>
  </si>
  <si>
    <t>Puntaje Obtenido</t>
  </si>
  <si>
    <t>V</t>
  </si>
  <si>
    <t>PUNTAJE TOTAL</t>
  </si>
  <si>
    <t>II.- ANÁLISIS</t>
  </si>
  <si>
    <t>RESULTADOS DEL AUTODIAGNÓSTICO</t>
  </si>
  <si>
    <t>GRUPOS</t>
  </si>
  <si>
    <t>1.- CONCLUSIONES</t>
  </si>
  <si>
    <t>2.- RECOMENDACIONES</t>
  </si>
  <si>
    <t>REGISTRO FOTOGRÁFICO</t>
  </si>
  <si>
    <t>ALMACÉN DE SECOS</t>
  </si>
  <si>
    <t>FOTOGRAFÍA 02</t>
  </si>
  <si>
    <t>FOTOGRAFÍA 03</t>
  </si>
  <si>
    <t>FOTOGRAFÍA 04</t>
  </si>
  <si>
    <t>FOTOGRAFÍA 05</t>
  </si>
  <si>
    <t>FOTOGRAFÍA 06</t>
  </si>
  <si>
    <t>FOTOGRAFÍA 07</t>
  </si>
  <si>
    <t>FOTOGRAFÍA 08</t>
  </si>
  <si>
    <t>MEDIDAS PREVENTIVAS SANITARIAS</t>
  </si>
  <si>
    <t>LICENCIA MUNICIPAL DE FUNCIONAMIENTO
FOTOGRAFÍA 01</t>
  </si>
  <si>
    <t>OBSERVACIONES</t>
  </si>
  <si>
    <t>DNI:</t>
  </si>
  <si>
    <t>RUC:</t>
  </si>
  <si>
    <t xml:space="preserve">Razón social: </t>
  </si>
  <si>
    <t>Nombre comercial:</t>
  </si>
  <si>
    <t>Dirección:</t>
  </si>
  <si>
    <t xml:space="preserve">Distrito: </t>
  </si>
  <si>
    <t xml:space="preserve">Provincia: </t>
  </si>
  <si>
    <t xml:space="preserve">Región: </t>
  </si>
  <si>
    <t xml:space="preserve">E-mail: </t>
  </si>
  <si>
    <t>Teléfono:</t>
  </si>
  <si>
    <t>Página web:</t>
  </si>
  <si>
    <t>Celular:</t>
  </si>
  <si>
    <t>Facebook:</t>
  </si>
  <si>
    <t>Se ha establecido la estructura organizacional y las responsabilidades de los puestos que ha definido.</t>
  </si>
  <si>
    <t>El empleador y personal conocen y cumplen con las responsabilidades indicadas por la empresa.</t>
  </si>
  <si>
    <t>3.1.1</t>
  </si>
  <si>
    <t>3.1.2</t>
  </si>
  <si>
    <t>INSTALACIONES Y SERVICIOS</t>
  </si>
  <si>
    <t>3.2.1</t>
  </si>
  <si>
    <t>3.2.1.1</t>
  </si>
  <si>
    <t>3.2.1.2</t>
  </si>
  <si>
    <t>3.2.1.3</t>
  </si>
  <si>
    <t>3.2.1.4</t>
  </si>
  <si>
    <t>3.2.1.5</t>
  </si>
  <si>
    <t>3.2.1.6</t>
  </si>
  <si>
    <t>3.2.1.7</t>
  </si>
  <si>
    <t>3.2.1.8</t>
  </si>
  <si>
    <t>3.2.1.9</t>
  </si>
  <si>
    <t>3.2.2</t>
  </si>
  <si>
    <t>LIMPIEZA Y DESINFECCIÓN</t>
  </si>
  <si>
    <t>3.2.2.1</t>
  </si>
  <si>
    <t>3.2.2.2</t>
  </si>
  <si>
    <t>3.2.2.3</t>
  </si>
  <si>
    <t>3.2.3</t>
  </si>
  <si>
    <t>3.2.3.1</t>
  </si>
  <si>
    <t>3.2.3.2</t>
  </si>
  <si>
    <t>3.2.3.3</t>
  </si>
  <si>
    <t>3.2.4</t>
  </si>
  <si>
    <t>3.2.4.1</t>
  </si>
  <si>
    <t>3.2.4.2</t>
  </si>
  <si>
    <t>PERSONAL</t>
  </si>
  <si>
    <t>3.3.1</t>
  </si>
  <si>
    <t>3.3.2</t>
  </si>
  <si>
    <t>3.3.3</t>
  </si>
  <si>
    <t>3.4.1</t>
  </si>
  <si>
    <t>3.4.2</t>
  </si>
  <si>
    <t>3.5.1</t>
  </si>
  <si>
    <t>3.5.2</t>
  </si>
  <si>
    <t>TERCEROS</t>
  </si>
  <si>
    <t>3.6.1</t>
  </si>
  <si>
    <t>3.7.1</t>
  </si>
  <si>
    <t>3.7.2</t>
  </si>
  <si>
    <t>ACTIVIDADES OPERATIVAS</t>
  </si>
  <si>
    <t>En la fecha abajo señalada, el establecimiento participó de la fase de autodiagnóstico de la vigilancia de cumplimiento de los protocolos sanitarios sectoriales para la prevención del COVID-19.</t>
  </si>
  <si>
    <t>IMPORTANTE: La calificación es "SÍ" si cumple el aspecto a verificar completamente, "NO" si no cumple o cumple parcialmente el aspecto a verificar y "NA" si no aplica el aspecto a verificar al establecimiento.</t>
  </si>
  <si>
    <t>Nª de trabajadores:</t>
  </si>
  <si>
    <t>Femenino:</t>
  </si>
  <si>
    <t>Masculino:</t>
  </si>
  <si>
    <t>Cuentan con la autorización de reanudación de actividades económicas.</t>
  </si>
  <si>
    <t>Se ha elaborado e implementado el plan para la vigilancia, prevención y control de la COVID-19 y el protocolo sanitario sectorial.</t>
  </si>
  <si>
    <t>Cuentan con política sanitaria implementada.</t>
  </si>
  <si>
    <t>Realizan el saneamiento integral de las instalaciones previo al reinicio de las actividades económicas.</t>
  </si>
  <si>
    <t>La entrega de boletas, facturas u otros comprobantes de pagos son realizados a través de soportes virtuales, digitales u otros medios que minimiza el contagio del Sars-Cov2.</t>
  </si>
  <si>
    <t xml:space="preserve">Cuentan con un cronograma de saneamiento, mantenimiento y limpieza  de las instalaciones, equipos, materiales, entre otros.
</t>
  </si>
  <si>
    <t>EQUIPO DE PROTECCIÓN DE PERSONAL (EPP)</t>
  </si>
  <si>
    <t>Los trabajadores, clientes y visitantes usan de manera correcta los equipos de protección personal y los mantienen en buenas condiciones de operatividad.</t>
  </si>
  <si>
    <t xml:space="preserve">REQUISITOS BÁSICOS </t>
  </si>
  <si>
    <t>Tiene establecido las zonas de acceso del cliente y/o proveedor para la recepción de productos e insumos con todos los equipos y materiales necesarios e higiénicos.</t>
  </si>
  <si>
    <t xml:space="preserve">En las zonas de atención al cliente, las señalizaciones o barreras minimizan el contagio del Sars Cov2 de los clientes y trabajadores. </t>
  </si>
  <si>
    <t>El plan de limpieza y desinfección de los  lugares de trabajo está determinado por el servicio de Seguridad y Salud en el Trabajo o el que haga sus veces.</t>
  </si>
  <si>
    <t xml:space="preserve">Los ambientes, instalaciones, mobiliarios, equipos, materiales, entre otros, se encuentran en buenas condiciones de limpieza y desinfección. </t>
  </si>
  <si>
    <t xml:space="preserve">DISPOSICIÓN DE RESIDUOS SÓLIDOS  </t>
  </si>
  <si>
    <t>La disposición de los residuos sólidos generales es realizado en base al Decreto Legislativo N° 1278, “Ley de Gestión Integral de Residuos Sólidos” y la R.M-099-2020-MINAM.</t>
  </si>
  <si>
    <t>SERVICIOS HIGIÉNICOS Y VESTUARIOS</t>
  </si>
  <si>
    <t>Las instalaciones y accesorios de los servicios higiénicos, duchas y vestuarios se mantienen en buenas condiciones de higiene y operatividad.</t>
  </si>
  <si>
    <t>Utilizan el medio de comunicación eficiente ante un reporte de cuadro clínico correspondiente a la COVID-19 que minimiza el riesgo de contagio.</t>
  </si>
  <si>
    <t>Cuentan con registros de evaluación del personal sospechoso que presenta sintomatología de la COVID-19.</t>
  </si>
  <si>
    <t xml:space="preserve">El personal interno y externo que labora en el establecimiento de hospedaje, conoce y aplica las medidas preventivas sanitarias de acuerdo al puesto de trabajo y nivel de riesgo. </t>
  </si>
  <si>
    <t>SENSIBILIZACIÓN Y CAPACITACIÓN (PERSONAL Y/O CLIENTES)</t>
  </si>
  <si>
    <t>Elaboran e implementan carteles o avisos de sensibilización respecto a la COVID-19.</t>
  </si>
  <si>
    <t>3.4.3</t>
  </si>
  <si>
    <t>CLIENTES</t>
  </si>
  <si>
    <t>Cumplen con las medidas preventivas sanitarias de acuerdo al protocolo establecido.</t>
  </si>
  <si>
    <t>3.6.2</t>
  </si>
  <si>
    <t xml:space="preserve">Optan por medios de pago virtuales u otros medios que minimizan el contagio del Sars-Cov2.                                                                                     </t>
  </si>
  <si>
    <t>Se ha definido las responsabilidades del servicio de seguridad y salud de los trabajadores.</t>
  </si>
  <si>
    <t>Realizan la toma de temperatura de los trabajadores, clientes y terceros con la frecuencia necesaria y toman acciones al registrar temperaturas mayor a 37.5°C y 38°C.</t>
  </si>
  <si>
    <r>
      <t>Los proveedores cuentan con la autorización de reanudación de actividades económicas y cumplen con los protocolos sectoriales ante el</t>
    </r>
    <r>
      <rPr>
        <b/>
        <sz val="13"/>
        <rFont val="Arial"/>
        <family val="2"/>
      </rPr>
      <t xml:space="preserve"> </t>
    </r>
    <r>
      <rPr>
        <sz val="13"/>
        <rFont val="Arial"/>
        <family val="2"/>
      </rPr>
      <t xml:space="preserve">COVID-19.   
</t>
    </r>
  </si>
  <si>
    <t>Los equipos de protección personal para los trabajadores (internos y externos) están basados de acuerdo al tipo de trabajo y nivel de riesgo y se encuentran a su disposición.</t>
  </si>
  <si>
    <t>Cuenta con un mecanismo de registro de asistencia del personal que previene el contagio de la COVID-19.</t>
  </si>
  <si>
    <t>Cuentan con puntos de lavado y/o desinfección de manos, en la cantidad necesaria, con todos los accesorios necesarios, en buenas condiciones de higiene y operatividad.</t>
  </si>
  <si>
    <t>Las áreas del establecimiento cuentan con la cantidad necesaria de tachos debidamente rotulados, con bolsa interior y tapa en vaivén o accionamiento no manual.</t>
  </si>
  <si>
    <t xml:space="preserve">El personal responsable de la disposición final de los residuos sólidos aplica las buenas prácticas de manipulación de residuos y utiliza los EPP adecuados.
</t>
  </si>
  <si>
    <t>Realizan sensibilizaciones y/o capacitaciones respecto a las medidas de prevención ante el COVID-19 de manera periódica.</t>
  </si>
  <si>
    <t xml:space="preserve">Mantienen información documentada que evidencie la ejecución de la sensibilización y capacitación.
</t>
  </si>
  <si>
    <t>CARTILLA PARA ESTABLECIMIENTO DE EMPRESAS Y ASOCIACIONES DE ARTESANÍA  - AUTODIAGNÓSTICO</t>
  </si>
  <si>
    <t>Todas las áreas comunes del establecimiento  tienen definido sus respectivos aforos y horarios en base al distanciamiento físico, y los usuarios lo respetan.</t>
  </si>
  <si>
    <t xml:space="preserve">Los ambientes del establecimiento están ventilados y los medios de ventilación están en buenas condiciones de higiene y operatividad. </t>
  </si>
  <si>
    <t xml:space="preserve">
Los ambientes del establecimiento minimizan el uso de elementos decorativos, el uso de folleterías y medios físicos de entretenimiento.
</t>
  </si>
  <si>
    <r>
      <t xml:space="preserve">Las instalaciones del jardín se mantienen en buenas condiciones de saneamiento e higiene, su acceso es de acuerdo a su disponibilidad y los usuarios mantienen buenos hábitos sanitarios.
</t>
    </r>
    <r>
      <rPr>
        <b/>
        <i/>
        <u/>
        <sz val="13"/>
        <rFont val="Arial"/>
        <family val="2"/>
      </rPr>
      <t>CUMPLIMENTO PARA ESTABLECIMIENTOS  QUE CUENTAN CON JARDINES.</t>
    </r>
    <r>
      <rPr>
        <sz val="13"/>
        <rFont val="Arial"/>
        <family val="2"/>
      </rPr>
      <t xml:space="preserve">
</t>
    </r>
  </si>
  <si>
    <t xml:space="preserve">El traslado de los productos es realizado a través de medios de transporte higiénicos que minimiza su manipulación y los productos observados son puestos en cuarentena.
</t>
  </si>
  <si>
    <r>
      <t xml:space="preserve">Las playas de estacionamiento se mantienen en buenas condiciones de higiene y operatividad y durante su uso respetan las medidas de prevención sanitaria.
</t>
    </r>
    <r>
      <rPr>
        <b/>
        <i/>
        <u/>
        <sz val="13"/>
        <rFont val="Arial"/>
        <family val="2"/>
      </rPr>
      <t>CUMPLIMIENTO PARA ESTABLECIMIENTOS  QUE CUENTAN CON PLAYA DE ESTACIONAMIENTO</t>
    </r>
    <r>
      <rPr>
        <sz val="13"/>
        <rFont val="Arial"/>
        <family val="2"/>
      </rPr>
      <t>.</t>
    </r>
  </si>
  <si>
    <t>Los servicios higiénicos y duchas comunes cuentan con solución desinfectante y está a libre disposición de los clientes.</t>
  </si>
  <si>
    <t>El proceso de higiene de las stand de ventas es realizado aplicando las buenas prácticas de limpieza que permite mantener las instalaciones en óptimas condiciones de uso. (Valido para galerías de venta de artesanía).</t>
  </si>
  <si>
    <t>N° de tiendas o stand (en caso ser una galería):</t>
  </si>
  <si>
    <t xml:space="preserve">Número de Registro Nacional de Artesano: </t>
  </si>
  <si>
    <t>Cumplen con solo admitir el aforo permitido en las medidas tomadas por el Gobierno Centrral durante el estado de emergencia.</t>
  </si>
  <si>
    <t>Durante su permanencia en las instalaciones cumplen con las medidas preventivas sanitarias establecidas por el presente protocolo.</t>
  </si>
  <si>
    <t>Elaboran y dan a conocer los horarios programados a los proveedores y visitantes.</t>
  </si>
  <si>
    <t>REPRESENTANTE LEGAL DE LA EMPRESA O ASOCIACIÓN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</si>
</sst>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A]d\-mmm\-yy;@"/>
    <numFmt numFmtId="165" formatCode="[$-C0A]d\ &quot;de&quot;\ mmmm\ &quot;de&quot;\ yyyy;@"/>
    <numFmt numFmtId="166" formatCode="[$-409]h:mm\ AM/PM;@"/>
  </numFmts>
  <fonts count="38" x14ac:knownFonts="1">
    <font>
      <sz val="11"/>
      <color theme="1"/>
      <name val="Calibri"/>
      <family val="2"/>
      <scheme val="minor"/>
    </font>
    <font>
      <sz val="13"/>
      <name val="Calibri"/>
      <family val="2"/>
    </font>
    <font>
      <sz val="11"/>
      <color indexed="8"/>
      <name val="Calibri"/>
      <family val="2"/>
    </font>
    <font>
      <sz val="13"/>
      <name val="Arial"/>
      <family val="2"/>
    </font>
    <font>
      <sz val="11"/>
      <name val="Arial"/>
      <family val="2"/>
    </font>
    <font>
      <b/>
      <sz val="12"/>
      <name val="Arial"/>
      <family val="2"/>
    </font>
    <font>
      <sz val="12"/>
      <name val="Arial"/>
      <family val="2"/>
    </font>
    <font>
      <b/>
      <sz val="13"/>
      <name val="Arial"/>
      <family val="2"/>
    </font>
    <font>
      <u/>
      <sz val="11"/>
      <color theme="10"/>
      <name val="Calibri"/>
      <family val="2"/>
      <scheme val="minor"/>
    </font>
    <font>
      <sz val="11"/>
      <color theme="1"/>
      <name val="Calibri"/>
      <family val="2"/>
      <scheme val="minor"/>
    </font>
    <font>
      <sz val="14"/>
      <name val="Arial"/>
      <family val="2"/>
    </font>
    <font>
      <u/>
      <sz val="11"/>
      <color theme="10"/>
      <name val="Calibri"/>
      <family val="2"/>
    </font>
    <font>
      <b/>
      <sz val="11"/>
      <name val="Arial"/>
      <family val="2"/>
    </font>
    <font>
      <sz val="8"/>
      <name val="Calibri"/>
      <family val="2"/>
      <scheme val="minor"/>
    </font>
    <font>
      <b/>
      <sz val="10"/>
      <name val="Arial"/>
      <family val="2"/>
    </font>
    <font>
      <sz val="12"/>
      <color indexed="8"/>
      <name val="Arial"/>
      <family val="2"/>
    </font>
    <font>
      <b/>
      <sz val="12"/>
      <color indexed="9"/>
      <name val="Arial"/>
      <family val="2"/>
    </font>
    <font>
      <sz val="12"/>
      <color theme="1"/>
      <name val="Arial"/>
      <family val="2"/>
    </font>
    <font>
      <b/>
      <sz val="12"/>
      <color indexed="8"/>
      <name val="Arial"/>
      <family val="2"/>
    </font>
    <font>
      <b/>
      <sz val="13"/>
      <name val="Calibri"/>
      <family val="2"/>
    </font>
    <font>
      <sz val="13"/>
      <color indexed="8"/>
      <name val="Arial"/>
      <family val="2"/>
    </font>
    <font>
      <b/>
      <sz val="11"/>
      <color indexed="8"/>
      <name val="Calibri"/>
      <family val="2"/>
    </font>
    <font>
      <b/>
      <sz val="14"/>
      <color indexed="8"/>
      <name val="Calibri"/>
      <family val="2"/>
    </font>
    <font>
      <b/>
      <sz val="9"/>
      <color indexed="81"/>
      <name val="Tahoma"/>
      <family val="2"/>
    </font>
    <font>
      <sz val="9"/>
      <color indexed="81"/>
      <name val="Tahoma"/>
      <family val="2"/>
    </font>
    <font>
      <sz val="11"/>
      <color theme="1"/>
      <name val="Calibri"/>
      <family val="2"/>
    </font>
    <font>
      <b/>
      <sz val="11"/>
      <color rgb="FF000000"/>
      <name val="Calibri"/>
      <family val="2"/>
    </font>
    <font>
      <b/>
      <sz val="12"/>
      <color rgb="FF000000"/>
      <name val="Arial"/>
      <family val="2"/>
    </font>
    <font>
      <sz val="14"/>
      <name val="Calibri"/>
      <family val="2"/>
    </font>
    <font>
      <sz val="13"/>
      <color theme="0" tint="-0.14999847407452621"/>
      <name val="Arial"/>
      <family val="2"/>
    </font>
    <font>
      <b/>
      <sz val="13"/>
      <color rgb="FFFF0000"/>
      <name val="Arial"/>
      <family val="2"/>
    </font>
    <font>
      <b/>
      <i/>
      <u/>
      <sz val="13"/>
      <name val="Arial"/>
      <family val="2"/>
    </font>
    <font>
      <b/>
      <sz val="16"/>
      <name val="Arial"/>
      <family val="2"/>
    </font>
    <font>
      <b/>
      <sz val="16"/>
      <color theme="1"/>
      <name val="Arial"/>
      <family val="2"/>
    </font>
    <font>
      <sz val="16"/>
      <name val="Arial"/>
      <family val="2"/>
    </font>
    <font>
      <b/>
      <sz val="16"/>
      <color indexed="8"/>
      <name val="Arial"/>
      <family val="2"/>
    </font>
    <font>
      <b/>
      <i/>
      <sz val="16"/>
      <color rgb="FFC00000"/>
      <name val="Arial"/>
      <family val="2"/>
    </font>
    <font>
      <sz val="16"/>
      <name val="Calibri"/>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BFBFBF"/>
        <bgColor rgb="FF000000"/>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6">
    <xf numFmtId="0" fontId="0"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0"/>
  </cellStyleXfs>
  <cellXfs count="198">
    <xf numFmtId="0" fontId="0" fillId="0" borderId="0" xfId="0"/>
    <xf numFmtId="0" fontId="4"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1" fillId="2" borderId="0" xfId="0" applyFont="1" applyFill="1" applyAlignment="1">
      <alignment vertical="center"/>
    </xf>
    <xf numFmtId="0" fontId="3" fillId="2" borderId="0" xfId="0" applyFont="1" applyFill="1" applyAlignment="1">
      <alignment vertical="center"/>
    </xf>
    <xf numFmtId="0" fontId="10" fillId="2" borderId="0" xfId="0" applyFont="1" applyFill="1" applyAlignment="1">
      <alignment vertical="center"/>
    </xf>
    <xf numFmtId="0" fontId="10" fillId="3" borderId="0" xfId="0" applyFont="1" applyFill="1" applyAlignment="1">
      <alignment vertical="center"/>
    </xf>
    <xf numFmtId="0" fontId="10" fillId="3" borderId="0" xfId="0" applyFont="1" applyFill="1" applyBorder="1" applyAlignment="1">
      <alignment vertical="center"/>
    </xf>
    <xf numFmtId="0" fontId="3"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7" fillId="3" borderId="7" xfId="0" applyFont="1" applyFill="1" applyBorder="1"/>
    <xf numFmtId="0" fontId="7" fillId="3" borderId="8" xfId="0" applyFont="1" applyFill="1" applyBorder="1"/>
    <xf numFmtId="0" fontId="7" fillId="3" borderId="0" xfId="0" applyFont="1" applyFill="1" applyAlignment="1">
      <alignment vertical="center" wrapText="1"/>
    </xf>
    <xf numFmtId="0" fontId="3" fillId="3" borderId="0" xfId="0" applyFont="1" applyFill="1" applyAlignment="1" applyProtection="1">
      <alignment vertical="center" wrapText="1"/>
      <protection locked="0"/>
    </xf>
    <xf numFmtId="0" fontId="6"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pplyProtection="1">
      <alignment horizontal="center" vertical="center" wrapText="1"/>
      <protection locked="0"/>
    </xf>
    <xf numFmtId="0" fontId="10" fillId="3" borderId="0" xfId="0" applyFont="1" applyFill="1" applyAlignment="1">
      <alignment vertical="center" wrapText="1"/>
    </xf>
    <xf numFmtId="0" fontId="7" fillId="3" borderId="0" xfId="0" applyFont="1" applyFill="1"/>
    <xf numFmtId="0" fontId="3" fillId="3" borderId="0" xfId="0" applyFont="1" applyFill="1" applyAlignment="1">
      <alignment horizontal="center" vertical="center"/>
    </xf>
    <xf numFmtId="164" fontId="3" fillId="2" borderId="0" xfId="0" applyNumberFormat="1" applyFont="1" applyFill="1" applyAlignment="1">
      <alignment horizontal="center"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14" fillId="2" borderId="20" xfId="0" applyFont="1" applyFill="1" applyBorder="1" applyAlignment="1">
      <alignment horizontal="center" vertical="center" wrapText="1"/>
    </xf>
    <xf numFmtId="0" fontId="14" fillId="3" borderId="21" xfId="0" applyFont="1" applyFill="1" applyBorder="1" applyAlignment="1">
      <alignment horizontal="left" vertical="center" wrapText="1"/>
    </xf>
    <xf numFmtId="1" fontId="12" fillId="5" borderId="20" xfId="0" applyNumberFormat="1" applyFont="1" applyFill="1" applyBorder="1" applyAlignment="1">
      <alignment horizontal="center" vertical="center" wrapText="1"/>
    </xf>
    <xf numFmtId="1" fontId="12" fillId="5" borderId="11" xfId="0" applyNumberFormat="1" applyFont="1" applyFill="1" applyBorder="1" applyAlignment="1">
      <alignment horizontal="center" vertical="center" wrapText="1"/>
    </xf>
    <xf numFmtId="9" fontId="12" fillId="5" borderId="21" xfId="0" applyNumberFormat="1"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3" borderId="23" xfId="0" applyFont="1" applyFill="1" applyBorder="1" applyAlignment="1">
      <alignment horizontal="left" vertical="center" wrapText="1"/>
    </xf>
    <xf numFmtId="1" fontId="12" fillId="5" borderId="22" xfId="0" applyNumberFormat="1" applyFont="1" applyFill="1" applyBorder="1" applyAlignment="1">
      <alignment horizontal="center" vertical="center" wrapText="1"/>
    </xf>
    <xf numFmtId="1" fontId="12" fillId="4" borderId="16" xfId="0" applyNumberFormat="1" applyFont="1" applyFill="1" applyBorder="1" applyAlignment="1">
      <alignment horizontal="center" vertical="center" wrapText="1"/>
    </xf>
    <xf numFmtId="1" fontId="12" fillId="4" borderId="12" xfId="0" applyNumberFormat="1" applyFont="1" applyFill="1" applyBorder="1" applyAlignment="1">
      <alignment horizontal="center" vertical="center" wrapText="1"/>
    </xf>
    <xf numFmtId="9" fontId="12" fillId="4" borderId="17" xfId="0" applyNumberFormat="1" applyFont="1" applyFill="1" applyBorder="1" applyAlignment="1">
      <alignment horizontal="center" vertical="center" wrapText="1"/>
    </xf>
    <xf numFmtId="0" fontId="15" fillId="3" borderId="0" xfId="0" applyFont="1" applyFill="1" applyAlignment="1">
      <alignment horizontal="center" vertical="center" wrapText="1"/>
    </xf>
    <xf numFmtId="0" fontId="5" fillId="3" borderId="0" xfId="0" applyFont="1" applyFill="1" applyAlignment="1">
      <alignment horizontal="center" vertical="center" wrapText="1"/>
    </xf>
    <xf numFmtId="0" fontId="17" fillId="3" borderId="0" xfId="0" applyFont="1" applyFill="1" applyAlignment="1">
      <alignment horizontal="center" vertical="center" wrapText="1"/>
    </xf>
    <xf numFmtId="0" fontId="17" fillId="2" borderId="0" xfId="0" applyFont="1" applyFill="1" applyAlignment="1">
      <alignment vertical="center" wrapText="1"/>
    </xf>
    <xf numFmtId="0" fontId="16" fillId="2" borderId="0" xfId="0" applyFont="1" applyFill="1" applyAlignment="1">
      <alignment horizontal="center" vertical="center" wrapText="1"/>
    </xf>
    <xf numFmtId="0" fontId="6" fillId="3" borderId="0" xfId="0" applyFont="1" applyFill="1" applyAlignment="1">
      <alignment horizontal="justify" vertical="center" wrapText="1"/>
    </xf>
    <xf numFmtId="0" fontId="17" fillId="3" borderId="0" xfId="0" applyFont="1" applyFill="1" applyAlignment="1">
      <alignment vertical="center" wrapText="1"/>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15" fillId="2" borderId="0" xfId="0" applyFont="1" applyFill="1" applyAlignment="1">
      <alignment vertical="center" wrapText="1"/>
    </xf>
    <xf numFmtId="0" fontId="15" fillId="3" borderId="0" xfId="0" applyFont="1" applyFill="1" applyAlignment="1">
      <alignment vertical="center" wrapText="1"/>
    </xf>
    <xf numFmtId="0" fontId="17" fillId="2"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25" fillId="6" borderId="0" xfId="0" applyFont="1" applyFill="1"/>
    <xf numFmtId="0" fontId="25" fillId="6" borderId="7" xfId="0" applyFont="1" applyFill="1" applyBorder="1"/>
    <xf numFmtId="0" fontId="25" fillId="6" borderId="8" xfId="0" applyFont="1" applyFill="1" applyBorder="1"/>
    <xf numFmtId="0" fontId="25" fillId="6" borderId="10" xfId="0" applyFont="1" applyFill="1" applyBorder="1"/>
    <xf numFmtId="0" fontId="25" fillId="6" borderId="6" xfId="0" applyFont="1" applyFill="1" applyBorder="1"/>
    <xf numFmtId="0" fontId="25" fillId="6" borderId="9" xfId="0" applyFont="1" applyFill="1" applyBorder="1"/>
    <xf numFmtId="0" fontId="7" fillId="3" borderId="10" xfId="0" applyFont="1" applyFill="1" applyBorder="1" applyAlignment="1">
      <alignment vertical="center"/>
    </xf>
    <xf numFmtId="0" fontId="7" fillId="3" borderId="6" xfId="0" applyFont="1" applyFill="1" applyBorder="1" applyAlignment="1">
      <alignment vertical="center"/>
    </xf>
    <xf numFmtId="0" fontId="3" fillId="3" borderId="0" xfId="0" applyFont="1" applyFill="1" applyAlignment="1" applyProtection="1">
      <alignment horizontal="center" vertical="center" wrapText="1"/>
      <protection locked="0"/>
    </xf>
    <xf numFmtId="0" fontId="0" fillId="2" borderId="0" xfId="0" applyFill="1" applyBorder="1" applyAlignment="1">
      <alignment horizontal="center" vertical="center" wrapText="1"/>
    </xf>
    <xf numFmtId="0" fontId="21" fillId="2" borderId="0" xfId="0" applyFont="1" applyFill="1" applyBorder="1" applyAlignment="1">
      <alignment vertical="center" wrapText="1"/>
    </xf>
    <xf numFmtId="0" fontId="7" fillId="0" borderId="0" xfId="0" applyFont="1" applyAlignment="1">
      <alignment vertical="center"/>
    </xf>
    <xf numFmtId="0" fontId="18" fillId="3" borderId="7" xfId="0" applyFont="1" applyFill="1" applyBorder="1" applyAlignment="1">
      <alignment vertical="center"/>
    </xf>
    <xf numFmtId="0" fontId="18" fillId="3" borderId="0" xfId="0" applyFont="1" applyFill="1" applyAlignment="1">
      <alignment vertical="center"/>
    </xf>
    <xf numFmtId="0" fontId="18" fillId="3" borderId="8" xfId="0" applyFont="1" applyFill="1" applyBorder="1" applyAlignment="1">
      <alignment vertical="center"/>
    </xf>
    <xf numFmtId="0" fontId="17" fillId="3" borderId="6" xfId="0" applyFont="1" applyFill="1" applyBorder="1" applyAlignment="1">
      <alignment vertical="center" wrapText="1"/>
    </xf>
    <xf numFmtId="0" fontId="18" fillId="3" borderId="6" xfId="0" applyFont="1" applyFill="1" applyBorder="1" applyAlignment="1">
      <alignment vertical="center" wrapText="1"/>
    </xf>
    <xf numFmtId="0" fontId="18" fillId="3" borderId="9" xfId="0" applyFont="1" applyFill="1" applyBorder="1" applyAlignment="1">
      <alignment vertical="center" wrapText="1"/>
    </xf>
    <xf numFmtId="0" fontId="21" fillId="2" borderId="5" xfId="0" applyFont="1" applyFill="1" applyBorder="1" applyAlignment="1">
      <alignment horizontal="center" vertical="center" wrapText="1"/>
    </xf>
    <xf numFmtId="0" fontId="28" fillId="2" borderId="0" xfId="0" applyFont="1" applyFill="1" applyAlignment="1">
      <alignment vertical="center" wrapText="1"/>
    </xf>
    <xf numFmtId="0" fontId="28" fillId="8" borderId="0" xfId="0" applyFont="1" applyFill="1" applyAlignment="1">
      <alignment vertical="center" wrapText="1"/>
    </xf>
    <xf numFmtId="0" fontId="3" fillId="9" borderId="0" xfId="0" applyFont="1" applyFill="1" applyAlignment="1">
      <alignment vertical="center" wrapText="1"/>
    </xf>
    <xf numFmtId="0" fontId="29" fillId="9" borderId="0" xfId="0" applyFont="1" applyFill="1" applyAlignment="1" applyProtection="1">
      <alignment vertical="center" wrapText="1"/>
      <protection locked="0"/>
    </xf>
    <xf numFmtId="0" fontId="29" fillId="9" borderId="0" xfId="0" applyFont="1" applyFill="1" applyAlignment="1">
      <alignment vertical="center" wrapText="1"/>
    </xf>
    <xf numFmtId="0" fontId="4" fillId="3" borderId="0" xfId="0" applyFont="1" applyFill="1" applyBorder="1" applyAlignment="1">
      <alignment vertical="center"/>
    </xf>
    <xf numFmtId="0" fontId="6" fillId="9" borderId="0" xfId="0" applyFont="1" applyFill="1" applyAlignment="1">
      <alignment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8" xfId="0" applyFont="1" applyFill="1" applyBorder="1" applyAlignment="1">
      <alignment horizontal="left"/>
    </xf>
    <xf numFmtId="0" fontId="35" fillId="3" borderId="4" xfId="0" applyFont="1" applyFill="1" applyBorder="1" applyAlignment="1">
      <alignment vertical="center" wrapText="1"/>
    </xf>
    <xf numFmtId="0" fontId="35" fillId="3" borderId="5" xfId="0" applyFont="1" applyFill="1" applyBorder="1" applyAlignment="1">
      <alignment vertical="center" wrapText="1"/>
    </xf>
    <xf numFmtId="0" fontId="32" fillId="0" borderId="1" xfId="0" applyFont="1" applyBorder="1" applyAlignment="1">
      <alignment vertical="center" wrapText="1"/>
    </xf>
    <xf numFmtId="0" fontId="35" fillId="3" borderId="2" xfId="0" applyFont="1" applyFill="1" applyBorder="1" applyAlignment="1">
      <alignment vertical="center" wrapText="1"/>
    </xf>
    <xf numFmtId="0" fontId="37" fillId="2" borderId="1" xfId="0" applyFont="1" applyFill="1" applyBorder="1" applyAlignment="1">
      <alignment vertical="center" wrapText="1"/>
    </xf>
    <xf numFmtId="0" fontId="35" fillId="3" borderId="1" xfId="0" applyFont="1" applyFill="1" applyBorder="1" applyAlignment="1">
      <alignment vertical="center" wrapText="1"/>
    </xf>
    <xf numFmtId="0" fontId="32" fillId="3" borderId="1" xfId="0" applyFont="1" applyFill="1" applyBorder="1" applyAlignment="1">
      <alignment vertical="center" wrapText="1"/>
    </xf>
    <xf numFmtId="0" fontId="35" fillId="3" borderId="1" xfId="0" applyFont="1" applyFill="1" applyBorder="1" applyAlignment="1">
      <alignment horizontal="left" vertical="center" wrapText="1"/>
    </xf>
    <xf numFmtId="0" fontId="32" fillId="3" borderId="2" xfId="0" applyFont="1" applyFill="1" applyBorder="1" applyAlignment="1">
      <alignment vertical="center" wrapText="1"/>
    </xf>
    <xf numFmtId="0" fontId="32" fillId="3" borderId="14" xfId="0" applyFont="1" applyFill="1" applyBorder="1" applyAlignment="1">
      <alignment vertical="center" wrapText="1"/>
    </xf>
    <xf numFmtId="0" fontId="7" fillId="4"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textRotation="90" wrapText="1"/>
    </xf>
    <xf numFmtId="0" fontId="3" fillId="4" borderId="1" xfId="0"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28" fillId="3" borderId="0" xfId="0" applyFont="1" applyFill="1" applyAlignment="1">
      <alignment vertical="center" wrapText="1"/>
    </xf>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3" fillId="3" borderId="1"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center" vertical="center" wrapText="1"/>
      <protection locked="0"/>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7" fillId="4" borderId="1" xfId="0" applyFont="1" applyFill="1" applyBorder="1" applyAlignment="1">
      <alignment horizontal="center" vertical="center" wrapText="1"/>
    </xf>
    <xf numFmtId="0" fontId="7" fillId="2" borderId="0" xfId="0" applyFont="1" applyFill="1" applyAlignment="1">
      <alignment horizontal="left"/>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justify" vertical="center" wrapText="1"/>
    </xf>
    <xf numFmtId="0" fontId="7" fillId="3" borderId="13" xfId="0" applyFont="1" applyFill="1" applyBorder="1" applyAlignment="1">
      <alignment horizontal="center" vertical="center"/>
    </xf>
    <xf numFmtId="0" fontId="7" fillId="3"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4" borderId="1" xfId="0" applyFont="1" applyFill="1" applyBorder="1" applyAlignment="1" applyProtection="1">
      <alignment horizontal="justify" vertical="center" wrapText="1"/>
      <protection locked="0"/>
    </xf>
    <xf numFmtId="0" fontId="3" fillId="3" borderId="0" xfId="0" applyFont="1" applyFill="1" applyAlignment="1" applyProtection="1">
      <alignment horizontal="center" vertical="center" wrapText="1"/>
      <protection locked="0"/>
    </xf>
    <xf numFmtId="0" fontId="7" fillId="3" borderId="0" xfId="0" applyFont="1" applyFill="1" applyAlignment="1">
      <alignment horizontal="center" vertical="center" wrapText="1"/>
    </xf>
    <xf numFmtId="0" fontId="30" fillId="3" borderId="1" xfId="0" applyFont="1" applyFill="1" applyBorder="1" applyAlignment="1">
      <alignment horizontal="justify" vertical="center" wrapText="1"/>
    </xf>
    <xf numFmtId="0" fontId="3" fillId="4" borderId="1" xfId="0" applyFont="1" applyFill="1" applyBorder="1" applyAlignment="1">
      <alignment horizontal="justify" vertical="center"/>
    </xf>
    <xf numFmtId="0" fontId="32"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 fillId="3" borderId="4" xfId="0" applyFont="1" applyFill="1" applyBorder="1" applyAlignment="1">
      <alignment vertical="center" wrapText="1"/>
    </xf>
    <xf numFmtId="0" fontId="3" fillId="3" borderId="2"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4" borderId="4" xfId="0" applyFont="1" applyFill="1" applyBorder="1" applyAlignment="1">
      <alignment horizontal="left" vertical="center" wrapText="1"/>
    </xf>
    <xf numFmtId="0" fontId="32" fillId="4" borderId="5" xfId="0" applyFont="1" applyFill="1" applyBorder="1" applyAlignment="1">
      <alignment horizontal="left" vertical="center" wrapText="1"/>
    </xf>
    <xf numFmtId="0" fontId="32" fillId="4" borderId="2" xfId="0" applyFont="1" applyFill="1" applyBorder="1" applyAlignment="1">
      <alignment horizontal="left" vertical="center" wrapText="1"/>
    </xf>
    <xf numFmtId="0" fontId="34" fillId="0" borderId="11" xfId="0" applyFont="1" applyFill="1" applyBorder="1" applyAlignment="1">
      <alignment horizontal="justify" vertical="center" wrapText="1"/>
    </xf>
    <xf numFmtId="0" fontId="35" fillId="3" borderId="4"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2" fillId="3" borderId="13" xfId="0" applyFont="1" applyFill="1" applyBorder="1" applyAlignment="1">
      <alignment horizontal="left" vertical="center" wrapText="1"/>
    </xf>
    <xf numFmtId="0" fontId="32" fillId="3" borderId="14" xfId="0" applyFont="1" applyFill="1" applyBorder="1" applyAlignment="1">
      <alignment horizontal="left" vertical="center" wrapText="1"/>
    </xf>
    <xf numFmtId="0" fontId="32" fillId="3" borderId="10" xfId="0" applyFont="1" applyFill="1" applyBorder="1" applyAlignment="1">
      <alignment horizontal="left" vertical="center" wrapText="1"/>
    </xf>
    <xf numFmtId="0" fontId="32" fillId="3" borderId="9" xfId="0" applyFont="1" applyFill="1" applyBorder="1" applyAlignment="1">
      <alignment horizontal="left" vertical="center" wrapText="1"/>
    </xf>
    <xf numFmtId="0" fontId="35" fillId="3" borderId="19"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7" fillId="3" borderId="0" xfId="0" applyFont="1" applyFill="1" applyBorder="1" applyAlignment="1">
      <alignment horizontal="right" vertical="center"/>
    </xf>
    <xf numFmtId="0" fontId="7" fillId="3" borderId="0" xfId="0" applyFont="1" applyFill="1" applyBorder="1" applyAlignment="1">
      <alignment horizontal="center" vertical="center"/>
    </xf>
    <xf numFmtId="165" fontId="7" fillId="2" borderId="0" xfId="0" applyNumberFormat="1" applyFont="1" applyFill="1" applyBorder="1" applyAlignment="1">
      <alignment horizontal="left" vertical="center"/>
    </xf>
    <xf numFmtId="166" fontId="7" fillId="2" borderId="0" xfId="0" applyNumberFormat="1" applyFont="1" applyFill="1" applyBorder="1" applyAlignment="1">
      <alignment horizontal="left" vertical="center"/>
    </xf>
    <xf numFmtId="0" fontId="7" fillId="2" borderId="0" xfId="0" applyFont="1" applyFill="1" applyBorder="1" applyAlignment="1">
      <alignment horizontal="center"/>
    </xf>
    <xf numFmtId="0" fontId="36" fillId="3" borderId="4"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2" fillId="3" borderId="5" xfId="0" applyFont="1" applyFill="1" applyBorder="1" applyAlignment="1">
      <alignment horizontal="left" vertical="center" wrapText="1"/>
    </xf>
    <xf numFmtId="0" fontId="35" fillId="3" borderId="13" xfId="0" applyFont="1" applyFill="1" applyBorder="1" applyAlignment="1">
      <alignment vertical="center" wrapText="1"/>
    </xf>
    <xf numFmtId="0" fontId="35" fillId="3" borderId="14" xfId="0" applyFont="1" applyFill="1" applyBorder="1" applyAlignment="1">
      <alignment vertical="center" wrapText="1"/>
    </xf>
    <xf numFmtId="0" fontId="35" fillId="3" borderId="10" xfId="0" applyFont="1" applyFill="1" applyBorder="1" applyAlignment="1">
      <alignment vertical="center" wrapText="1"/>
    </xf>
    <xf numFmtId="0" fontId="35" fillId="3" borderId="9" xfId="0" applyFont="1" applyFill="1" applyBorder="1" applyAlignment="1">
      <alignment vertical="center" wrapText="1"/>
    </xf>
    <xf numFmtId="0" fontId="7"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8" xfId="0" applyFont="1" applyFill="1" applyBorder="1" applyAlignment="1">
      <alignment horizontal="center" vertical="center" wrapText="1"/>
    </xf>
    <xf numFmtId="0" fontId="18" fillId="3" borderId="10"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5" fillId="4" borderId="15"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3"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27" fillId="6" borderId="0" xfId="0" applyFont="1" applyFill="1" applyAlignment="1">
      <alignment horizontal="left" vertical="center" wrapText="1"/>
    </xf>
    <xf numFmtId="0" fontId="26" fillId="7" borderId="1"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6" xfId="0" applyFont="1" applyFill="1" applyBorder="1" applyAlignment="1">
      <alignment horizontal="center" vertical="center"/>
    </xf>
    <xf numFmtId="0" fontId="26" fillId="7" borderId="13" xfId="0" applyFont="1" applyFill="1" applyBorder="1" applyAlignment="1">
      <alignment horizontal="center" vertical="center" wrapText="1"/>
    </xf>
    <xf numFmtId="0" fontId="7" fillId="0" borderId="3" xfId="0" applyFont="1" applyBorder="1" applyAlignment="1">
      <alignment horizontal="center" vertical="center"/>
    </xf>
    <xf numFmtId="0" fontId="27" fillId="6" borderId="8" xfId="0" applyFont="1" applyFill="1" applyBorder="1" applyAlignment="1">
      <alignment horizontal="left" vertical="center" wrapText="1"/>
    </xf>
  </cellXfs>
  <cellStyles count="6">
    <cellStyle name="Hipervínculo 2" xfId="2" xr:uid="{00000000-0005-0000-0000-000000000000}"/>
    <cellStyle name="Hipervínculo 3" xfId="3" xr:uid="{00000000-0005-0000-0000-000001000000}"/>
    <cellStyle name="Hyperlink" xfId="4" xr:uid="{00000000-0005-0000-0000-000002000000}"/>
    <cellStyle name="Normal" xfId="0" builtinId="0"/>
    <cellStyle name="Normal 2" xfId="5" xr:uid="{00000000-0005-0000-0000-000004000000}"/>
    <cellStyle name="Porcentual 2" xfId="1" xr:uid="{00000000-0005-0000-0000-000005000000}"/>
  </cellStyles>
  <dxfs count="0"/>
  <tableStyles count="0" defaultTableStyle="TableStyleMedium9" defaultPivotStyle="PivotStyleLight16"/>
  <colors>
    <mruColors>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RESULTADOS</a:t>
            </a:r>
          </a:p>
        </c:rich>
      </c:tx>
      <c:overlay val="0"/>
      <c:spPr>
        <a:noFill/>
        <a:ln>
          <a:noFill/>
        </a:ln>
        <a:effectLst/>
      </c:spPr>
    </c:title>
    <c:autoTitleDeleted val="0"/>
    <c:plotArea>
      <c:layout>
        <c:manualLayout>
          <c:layoutTarget val="inner"/>
          <c:xMode val="edge"/>
          <c:yMode val="edge"/>
          <c:x val="5.7172065343311214E-2"/>
          <c:y val="0.13923244438828264"/>
          <c:w val="0.94037319029363342"/>
          <c:h val="0.56309071740660355"/>
        </c:manualLayout>
      </c:layout>
      <c:barChart>
        <c:barDir val="col"/>
        <c:grouping val="clustered"/>
        <c:varyColors val="0"/>
        <c:ser>
          <c:idx val="0"/>
          <c:order val="0"/>
          <c:tx>
            <c:strRef>
              <c:f>RESULTADOS!$C$7</c:f>
              <c:strCache>
                <c:ptCount val="1"/>
              </c:strCache>
            </c:strRef>
          </c:tx>
          <c:spPr>
            <a:solidFill>
              <a:schemeClr val="accent1"/>
            </a:solidFill>
            <a:ln>
              <a:noFill/>
            </a:ln>
            <a:effectLst/>
          </c:spPr>
          <c:invertIfNegative val="0"/>
          <c:dLbls>
            <c:dLbl>
              <c:idx val="0"/>
              <c:layout>
                <c:manualLayout>
                  <c:x val="-1.165575570137587E-17"/>
                  <c:y val="7.6034728619196415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F4-4D57-AEFA-332CE47CC2F1}"/>
                </c:ext>
              </c:extLst>
            </c:dLbl>
            <c:dLbl>
              <c:idx val="1"/>
              <c:layout>
                <c:manualLayout>
                  <c:x val="-7.62931004705041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F4-4D57-AEFA-332CE47CC2F1}"/>
                </c:ext>
              </c:extLst>
            </c:dLbl>
            <c:dLbl>
              <c:idx val="2"/>
              <c:layout>
                <c:manualLayout>
                  <c:x val="-7.62931004705041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F4-4D57-AEFA-332CE47CC2F1}"/>
                </c:ext>
              </c:extLst>
            </c:dLbl>
            <c:dLbl>
              <c:idx val="3"/>
              <c:layout>
                <c:manualLayout>
                  <c:x val="-4.6522771738352776E-3"/>
                  <c:y val="2.4696702134631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F4-4D57-AEFA-332CE47CC2F1}"/>
                </c:ext>
              </c:extLst>
            </c:dLbl>
            <c:dLbl>
              <c:idx val="4"/>
              <c:layout>
                <c:manualLayout>
                  <c:x val="-7.62931004705041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F4-4D57-AEFA-332CE47CC2F1}"/>
                </c:ext>
              </c:extLst>
            </c:dLbl>
            <c:dLbl>
              <c:idx val="5"/>
              <c:layout>
                <c:manualLayout>
                  <c:x val="-7.62931004705041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F4-4D57-AEFA-332CE47CC2F1}"/>
                </c:ext>
              </c:extLst>
            </c:dLbl>
            <c:dLbl>
              <c:idx val="7"/>
              <c:layout>
                <c:manualLayout>
                  <c:x val="0"/>
                  <c:y val="4.93934042692622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F4-4D57-AEFA-332CE47CC2F1}"/>
                </c:ext>
              </c:extLst>
            </c:dLbl>
            <c:dLbl>
              <c:idx val="8"/>
              <c:layout>
                <c:manualLayout>
                  <c:x val="-9.324604561100696E-17"/>
                  <c:y val="2.4696702134631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F4-4D57-AEFA-332CE47CC2F1}"/>
                </c:ext>
              </c:extLst>
            </c:dLbl>
            <c:dLbl>
              <c:idx val="9"/>
              <c:layout>
                <c:manualLayout>
                  <c:x val="-3.5385180535806916E-3"/>
                  <c:y val="6.85420992235704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F4-4D57-AEFA-332CE47CC2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RESULTADOS!$B$9:$B$13</c:f>
              <c:strCache>
                <c:ptCount val="5"/>
                <c:pt idx="0">
                  <c:v>RESPONSABILIDADES</c:v>
                </c:pt>
                <c:pt idx="1">
                  <c:v>Se ha definido las responsabilidades del servicio de seguridad y salud de los trabajadores.</c:v>
                </c:pt>
                <c:pt idx="2">
                  <c:v>#¡REF!</c:v>
                </c:pt>
                <c:pt idx="3">
                  <c:v>#¡REF!</c:v>
                </c:pt>
                <c:pt idx="4">
                  <c:v>#¡REF!</c:v>
                </c:pt>
              </c:strCache>
            </c:strRef>
          </c:cat>
          <c:val>
            <c:numRef>
              <c:f>RESULTADOS!$G$9:$G$13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9-EDF4-4D57-AEFA-332CE47CC2F1}"/>
            </c:ext>
          </c:extLst>
        </c:ser>
        <c:dLbls>
          <c:showLegendKey val="0"/>
          <c:showVal val="0"/>
          <c:showCatName val="0"/>
          <c:showSerName val="0"/>
          <c:showPercent val="0"/>
          <c:showBubbleSize val="0"/>
        </c:dLbls>
        <c:gapWidth val="150"/>
        <c:axId val="371023256"/>
        <c:axId val="371024040"/>
      </c:barChart>
      <c:catAx>
        <c:axId val="37102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s-PE"/>
          </a:p>
        </c:txPr>
        <c:crossAx val="371024040"/>
        <c:crosses val="autoZero"/>
        <c:auto val="1"/>
        <c:lblAlgn val="ctr"/>
        <c:lblOffset val="100"/>
        <c:noMultiLvlLbl val="0"/>
      </c:catAx>
      <c:valAx>
        <c:axId val="371024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37102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69275</xdr:colOff>
      <xdr:row>14</xdr:row>
      <xdr:rowOff>609607</xdr:rowOff>
    </xdr:from>
    <xdr:to>
      <xdr:col>6</xdr:col>
      <xdr:colOff>1279436</xdr:colOff>
      <xdr:row>34</xdr:row>
      <xdr:rowOff>451124</xdr:rowOff>
    </xdr:to>
    <xdr:graphicFrame macro="">
      <xdr:nvGraphicFramePr>
        <xdr:cNvPr id="7" name="Gráfico 7">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38488</xdr:colOff>
      <xdr:row>0</xdr:row>
      <xdr:rowOff>80815</xdr:rowOff>
    </xdr:from>
    <xdr:to>
      <xdr:col>6</xdr:col>
      <xdr:colOff>1127608</xdr:colOff>
      <xdr:row>0</xdr:row>
      <xdr:rowOff>938820</xdr:rowOff>
    </xdr:to>
    <xdr:pic>
      <xdr:nvPicPr>
        <xdr:cNvPr id="3" name="9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3124" y="80815"/>
          <a:ext cx="2497666" cy="85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230912</xdr:colOff>
      <xdr:row>0</xdr:row>
      <xdr:rowOff>281213</xdr:rowOff>
    </xdr:from>
    <xdr:to>
      <xdr:col>1</xdr:col>
      <xdr:colOff>2612218</xdr:colOff>
      <xdr:row>0</xdr:row>
      <xdr:rowOff>877311</xdr:rowOff>
    </xdr:to>
    <xdr:pic>
      <xdr:nvPicPr>
        <xdr:cNvPr id="4" name="8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912" y="281213"/>
          <a:ext cx="2773851"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264584</xdr:colOff>
      <xdr:row>0</xdr:row>
      <xdr:rowOff>74083</xdr:rowOff>
    </xdr:from>
    <xdr:to>
      <xdr:col>9</xdr:col>
      <xdr:colOff>836083</xdr:colOff>
      <xdr:row>0</xdr:row>
      <xdr:rowOff>932088</xdr:rowOff>
    </xdr:to>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4417" y="74083"/>
          <a:ext cx="2497666" cy="858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196549</xdr:rowOff>
    </xdr:from>
    <xdr:to>
      <xdr:col>2</xdr:col>
      <xdr:colOff>276184</xdr:colOff>
      <xdr:row>0</xdr:row>
      <xdr:rowOff>792647</xdr:rowOff>
    </xdr:to>
    <xdr:pic>
      <xdr:nvPicPr>
        <xdr:cNvPr id="3" name="8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6549"/>
          <a:ext cx="2773851"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NB82"/>
  <sheetViews>
    <sheetView tabSelected="1" view="pageBreakPreview" topLeftCell="A76" zoomScale="70" zoomScaleNormal="70" zoomScaleSheetLayoutView="70" zoomScalePageLayoutView="10" workbookViewId="0">
      <selection activeCell="A76" sqref="A76:C76"/>
    </sheetView>
  </sheetViews>
  <sheetFormatPr baseColWidth="10" defaultColWidth="11.42578125" defaultRowHeight="47.25" customHeight="1" x14ac:dyDescent="0.25"/>
  <cols>
    <col min="1" max="1" width="11.42578125" style="1" customWidth="1"/>
    <col min="2" max="2" width="24.7109375" style="1" customWidth="1"/>
    <col min="3" max="3" width="49.7109375" style="2" customWidth="1"/>
    <col min="4" max="4" width="18.140625" style="1" customWidth="1"/>
    <col min="5" max="5" width="18.140625" style="1" hidden="1" customWidth="1"/>
    <col min="6" max="6" width="30.42578125" style="1" customWidth="1"/>
    <col min="7" max="7" width="20.85546875" style="1" customWidth="1"/>
    <col min="8" max="8" width="54.7109375" style="1" customWidth="1"/>
    <col min="9" max="9" width="25.42578125" style="2" hidden="1" customWidth="1"/>
    <col min="10" max="10" width="5.28515625" style="2" hidden="1" customWidth="1"/>
    <col min="11" max="11" width="33.28515625" style="2" hidden="1" customWidth="1"/>
    <col min="12" max="12" width="11.42578125" style="2" hidden="1" customWidth="1"/>
    <col min="13" max="17" width="11.42578125" style="2" customWidth="1"/>
    <col min="18" max="16384" width="11.42578125" style="2"/>
  </cols>
  <sheetData>
    <row r="1" spans="1:65 1042:1042" s="74" customFormat="1" ht="36" customHeight="1" x14ac:dyDescent="0.25">
      <c r="A1" s="124" t="s">
        <v>141</v>
      </c>
      <c r="B1" s="125"/>
      <c r="C1" s="125"/>
      <c r="D1" s="125"/>
      <c r="E1" s="125"/>
      <c r="F1" s="125"/>
      <c r="G1" s="125"/>
      <c r="H1" s="125"/>
    </row>
    <row r="2" spans="1:65 1042:1042" s="69" customFormat="1" ht="51.75" customHeight="1" x14ac:dyDescent="0.25">
      <c r="A2" s="138" t="s">
        <v>99</v>
      </c>
      <c r="B2" s="138"/>
      <c r="C2" s="138"/>
      <c r="D2" s="138"/>
      <c r="E2" s="138"/>
      <c r="F2" s="138"/>
      <c r="G2" s="138"/>
      <c r="H2" s="138"/>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row>
    <row r="3" spans="1:65 1042:1042" s="69" customFormat="1" ht="36" customHeight="1" x14ac:dyDescent="0.25">
      <c r="A3" s="135" t="s">
        <v>1</v>
      </c>
      <c r="B3" s="136"/>
      <c r="C3" s="136"/>
      <c r="D3" s="136"/>
      <c r="E3" s="136"/>
      <c r="F3" s="136"/>
      <c r="G3" s="136"/>
      <c r="H3" s="137"/>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row>
    <row r="4" spans="1:65 1042:1042" s="69" customFormat="1" ht="39" customHeight="1" x14ac:dyDescent="0.25">
      <c r="A4" s="139" t="s">
        <v>48</v>
      </c>
      <c r="B4" s="140"/>
      <c r="C4" s="80"/>
      <c r="D4" s="81"/>
      <c r="E4" s="81"/>
      <c r="F4" s="82" t="s">
        <v>47</v>
      </c>
      <c r="G4" s="81"/>
      <c r="H4" s="83"/>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row>
    <row r="5" spans="1:65 1042:1042" s="69" customFormat="1" ht="33" customHeight="1" x14ac:dyDescent="0.25">
      <c r="A5" s="139" t="s">
        <v>49</v>
      </c>
      <c r="B5" s="140"/>
      <c r="C5" s="152"/>
      <c r="D5" s="153"/>
      <c r="E5" s="153"/>
      <c r="F5" s="153"/>
      <c r="G5" s="153"/>
      <c r="H5" s="154"/>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row>
    <row r="6" spans="1:65 1042:1042" s="69" customFormat="1" ht="36" customHeight="1" x14ac:dyDescent="0.25">
      <c r="A6" s="139" t="s">
        <v>50</v>
      </c>
      <c r="B6" s="140"/>
      <c r="C6" s="155"/>
      <c r="D6" s="156"/>
      <c r="E6" s="84"/>
      <c r="F6" s="85" t="s">
        <v>51</v>
      </c>
      <c r="G6" s="155"/>
      <c r="H6" s="156"/>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row>
    <row r="7" spans="1:65 1042:1042" s="69" customFormat="1" ht="36" customHeight="1" x14ac:dyDescent="0.25">
      <c r="A7" s="139" t="s">
        <v>52</v>
      </c>
      <c r="B7" s="140"/>
      <c r="C7" s="155"/>
      <c r="D7" s="156"/>
      <c r="E7" s="84"/>
      <c r="F7" s="85" t="s">
        <v>53</v>
      </c>
      <c r="G7" s="155"/>
      <c r="H7" s="156"/>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row>
    <row r="8" spans="1:65 1042:1042" s="69" customFormat="1" ht="36" customHeight="1" x14ac:dyDescent="0.25">
      <c r="A8" s="131" t="s">
        <v>54</v>
      </c>
      <c r="B8" s="132"/>
      <c r="C8" s="133"/>
      <c r="D8" s="134"/>
      <c r="E8" s="84"/>
      <c r="F8" s="86" t="s">
        <v>55</v>
      </c>
      <c r="G8" s="133"/>
      <c r="H8" s="134"/>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row>
    <row r="9" spans="1:65 1042:1042" s="69" customFormat="1" ht="36" customHeight="1" x14ac:dyDescent="0.25">
      <c r="A9" s="131" t="s">
        <v>56</v>
      </c>
      <c r="B9" s="132"/>
      <c r="C9" s="133"/>
      <c r="D9" s="134"/>
      <c r="E9" s="84"/>
      <c r="F9" s="86" t="s">
        <v>57</v>
      </c>
      <c r="G9" s="133"/>
      <c r="H9" s="134"/>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row>
    <row r="10" spans="1:65 1042:1042" s="69" customFormat="1" ht="42" customHeight="1" x14ac:dyDescent="0.25">
      <c r="A10" s="131" t="s">
        <v>58</v>
      </c>
      <c r="B10" s="132"/>
      <c r="C10" s="133"/>
      <c r="D10" s="134"/>
      <c r="E10" s="84"/>
      <c r="F10" s="131" t="s">
        <v>151</v>
      </c>
      <c r="G10" s="157"/>
      <c r="H10" s="132"/>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row>
    <row r="11" spans="1:65 1042:1042" s="69" customFormat="1" ht="45" customHeight="1" x14ac:dyDescent="0.25">
      <c r="A11" s="141" t="s">
        <v>150</v>
      </c>
      <c r="B11" s="142"/>
      <c r="C11" s="158"/>
      <c r="D11" s="159"/>
      <c r="E11" s="84"/>
      <c r="F11" s="145" t="s">
        <v>101</v>
      </c>
      <c r="G11" s="87" t="s">
        <v>102</v>
      </c>
      <c r="H11" s="88"/>
      <c r="L11" s="70"/>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row>
    <row r="12" spans="1:65 1042:1042" s="69" customFormat="1" ht="28.5" customHeight="1" x14ac:dyDescent="0.25">
      <c r="A12" s="143"/>
      <c r="B12" s="144"/>
      <c r="C12" s="160"/>
      <c r="D12" s="161"/>
      <c r="E12" s="84"/>
      <c r="F12" s="146"/>
      <c r="G12" s="87" t="s">
        <v>103</v>
      </c>
      <c r="H12" s="89"/>
      <c r="L12" s="70"/>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row>
    <row r="13" spans="1:65 1042:1042" s="5" customFormat="1" ht="55.5" customHeight="1" x14ac:dyDescent="0.25">
      <c r="A13" s="128" t="s">
        <v>100</v>
      </c>
      <c r="B13" s="129"/>
      <c r="C13" s="129"/>
      <c r="D13" s="129"/>
      <c r="E13" s="129"/>
      <c r="F13" s="129"/>
      <c r="G13" s="129"/>
      <c r="H13" s="130"/>
      <c r="I13" s="6"/>
      <c r="J13" s="7"/>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65 1042:1042" s="15" customFormat="1" ht="89.25" customHeight="1" x14ac:dyDescent="0.25">
      <c r="A14" s="105" t="s">
        <v>0</v>
      </c>
      <c r="B14" s="105"/>
      <c r="C14" s="105"/>
      <c r="D14" s="90" t="s">
        <v>14</v>
      </c>
      <c r="E14" s="90" t="s">
        <v>10</v>
      </c>
      <c r="F14" s="105" t="s">
        <v>45</v>
      </c>
      <c r="G14" s="105"/>
      <c r="H14" s="105"/>
      <c r="I14" s="121"/>
      <c r="J14" s="121"/>
      <c r="K14" s="121"/>
      <c r="L14" s="13"/>
    </row>
    <row r="15" spans="1:65 1042:1042" s="15" customFormat="1" ht="33.75" customHeight="1" x14ac:dyDescent="0.25">
      <c r="A15" s="91">
        <v>1</v>
      </c>
      <c r="B15" s="105" t="s">
        <v>15</v>
      </c>
      <c r="C15" s="105"/>
      <c r="D15" s="92"/>
      <c r="E15" s="92"/>
      <c r="F15" s="105"/>
      <c r="G15" s="105"/>
      <c r="H15" s="105"/>
      <c r="I15" s="121"/>
      <c r="J15" s="121"/>
      <c r="K15" s="121"/>
      <c r="L15" s="16"/>
      <c r="ANB15" s="72" t="s">
        <v>11</v>
      </c>
    </row>
    <row r="16" spans="1:65 1042:1042" s="15" customFormat="1" ht="49.5" customHeight="1" x14ac:dyDescent="0.25">
      <c r="A16" s="76">
        <v>1.1000000000000001</v>
      </c>
      <c r="B16" s="126" t="s">
        <v>59</v>
      </c>
      <c r="C16" s="127"/>
      <c r="D16" s="76"/>
      <c r="E16" s="76" t="str">
        <f>IF(D16="SI",1,IF(D16="NO",0,IF(D16="NA",1,"ERROR")))</f>
        <v>ERROR</v>
      </c>
      <c r="F16" s="109"/>
      <c r="G16" s="109"/>
      <c r="H16" s="109"/>
      <c r="K16" s="14"/>
      <c r="L16" s="14"/>
      <c r="ANB16" s="72" t="s">
        <v>12</v>
      </c>
    </row>
    <row r="17" spans="1:65 1042:1042" s="15" customFormat="1" ht="57" customHeight="1" x14ac:dyDescent="0.25">
      <c r="A17" s="76">
        <v>1.2</v>
      </c>
      <c r="B17" s="126" t="s">
        <v>60</v>
      </c>
      <c r="C17" s="127"/>
      <c r="D17" s="76"/>
      <c r="E17" s="76" t="str">
        <f>IF(D17="SI",1,IF(D17="NO",0,IF(D17="NA",1,"ERROR")))</f>
        <v>ERROR</v>
      </c>
      <c r="F17" s="101"/>
      <c r="G17" s="101"/>
      <c r="H17" s="101"/>
      <c r="K17" s="14"/>
      <c r="L17" s="14"/>
      <c r="ANB17" s="73" t="s">
        <v>13</v>
      </c>
    </row>
    <row r="18" spans="1:65 1042:1042" s="75" customFormat="1" ht="45" customHeight="1" x14ac:dyDescent="0.25">
      <c r="A18" s="76">
        <v>1.3</v>
      </c>
      <c r="B18" s="126" t="s">
        <v>131</v>
      </c>
      <c r="C18" s="127"/>
      <c r="D18" s="76"/>
      <c r="E18" s="78"/>
      <c r="F18" s="114"/>
      <c r="G18" s="114"/>
      <c r="H18" s="114"/>
      <c r="K18" s="71"/>
      <c r="L18" s="71"/>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row>
    <row r="19" spans="1:65 1042:1042" s="15" customFormat="1" ht="42" customHeight="1" x14ac:dyDescent="0.25">
      <c r="A19" s="91">
        <v>2</v>
      </c>
      <c r="B19" s="105" t="s">
        <v>16</v>
      </c>
      <c r="C19" s="105"/>
      <c r="D19" s="93"/>
      <c r="E19" s="93" t="str">
        <f>IF(D19="SI",1,IF(D19="NO",0,IF(D19="NA",1,"ERROR")))</f>
        <v>ERROR</v>
      </c>
      <c r="F19" s="119"/>
      <c r="G19" s="119"/>
      <c r="H19" s="119"/>
      <c r="J19" s="120"/>
      <c r="K19" s="120"/>
      <c r="L19" s="120"/>
    </row>
    <row r="20" spans="1:65 1042:1042" s="15" customFormat="1" ht="55.5" customHeight="1" x14ac:dyDescent="0.25">
      <c r="A20" s="76">
        <v>2.1</v>
      </c>
      <c r="B20" s="103" t="s">
        <v>104</v>
      </c>
      <c r="C20" s="104"/>
      <c r="D20" s="76"/>
      <c r="E20" s="76" t="str">
        <f t="shared" ref="E20:E30" si="0">IF(D20="SI",1,IF(D20="NO",0,IF(D20="NA",1,"ERROR")))</f>
        <v>ERROR</v>
      </c>
      <c r="F20" s="101"/>
      <c r="G20" s="101"/>
      <c r="H20" s="101"/>
      <c r="J20" s="120"/>
      <c r="K20" s="120"/>
      <c r="L20" s="120"/>
    </row>
    <row r="21" spans="1:65 1042:1042" s="15" customFormat="1" ht="63.6" customHeight="1" x14ac:dyDescent="0.25">
      <c r="A21" s="76">
        <v>2.2000000000000002</v>
      </c>
      <c r="B21" s="103" t="s">
        <v>105</v>
      </c>
      <c r="C21" s="104"/>
      <c r="D21" s="76"/>
      <c r="E21" s="76" t="str">
        <f t="shared" si="0"/>
        <v>ERROR</v>
      </c>
      <c r="F21" s="101"/>
      <c r="G21" s="101"/>
      <c r="H21" s="101"/>
      <c r="J21" s="120"/>
      <c r="K21" s="120"/>
      <c r="L21" s="120"/>
    </row>
    <row r="22" spans="1:65 1042:1042" s="15" customFormat="1" ht="57" customHeight="1" x14ac:dyDescent="0.25">
      <c r="A22" s="76">
        <v>2.2999999999999998</v>
      </c>
      <c r="B22" s="115" t="s">
        <v>132</v>
      </c>
      <c r="C22" s="116"/>
      <c r="D22" s="76"/>
      <c r="E22" s="76" t="str">
        <f t="shared" si="0"/>
        <v>ERROR</v>
      </c>
      <c r="F22" s="101"/>
      <c r="G22" s="101"/>
      <c r="H22" s="101"/>
      <c r="J22" s="120"/>
      <c r="K22" s="120"/>
      <c r="L22" s="120"/>
    </row>
    <row r="23" spans="1:65 1042:1042" s="15" customFormat="1" ht="42.75" customHeight="1" x14ac:dyDescent="0.25">
      <c r="A23" s="76">
        <v>2.4</v>
      </c>
      <c r="B23" s="103" t="s">
        <v>106</v>
      </c>
      <c r="C23" s="104"/>
      <c r="D23" s="76"/>
      <c r="E23" s="76" t="str">
        <f t="shared" si="0"/>
        <v>ERROR</v>
      </c>
      <c r="F23" s="101"/>
      <c r="G23" s="101"/>
      <c r="H23" s="101"/>
      <c r="J23" s="120"/>
      <c r="K23" s="120"/>
      <c r="L23" s="120"/>
    </row>
    <row r="24" spans="1:65 1042:1042" s="15" customFormat="1" ht="52.5" customHeight="1" x14ac:dyDescent="0.25">
      <c r="A24" s="76">
        <v>2.5</v>
      </c>
      <c r="B24" s="103" t="s">
        <v>107</v>
      </c>
      <c r="C24" s="104"/>
      <c r="D24" s="76"/>
      <c r="E24" s="76" t="str">
        <f t="shared" si="0"/>
        <v>ERROR</v>
      </c>
      <c r="F24" s="101"/>
      <c r="G24" s="101"/>
      <c r="H24" s="101"/>
      <c r="J24" s="17"/>
      <c r="K24" s="17"/>
      <c r="L24" s="17"/>
    </row>
    <row r="25" spans="1:65 1042:1042" s="15" customFormat="1" ht="74.25" customHeight="1" x14ac:dyDescent="0.25">
      <c r="A25" s="76">
        <v>2.6</v>
      </c>
      <c r="B25" s="115" t="s">
        <v>108</v>
      </c>
      <c r="C25" s="116"/>
      <c r="D25" s="76"/>
      <c r="E25" s="76" t="str">
        <f t="shared" si="0"/>
        <v>ERROR</v>
      </c>
      <c r="F25" s="101"/>
      <c r="G25" s="101"/>
      <c r="H25" s="101"/>
      <c r="J25" s="17"/>
      <c r="K25" s="17"/>
      <c r="L25" s="17"/>
    </row>
    <row r="26" spans="1:65 1042:1042" s="15" customFormat="1" ht="64.150000000000006" customHeight="1" x14ac:dyDescent="0.25">
      <c r="A26" s="76">
        <v>2.7</v>
      </c>
      <c r="B26" s="115" t="s">
        <v>109</v>
      </c>
      <c r="C26" s="116"/>
      <c r="D26" s="76"/>
      <c r="E26" s="76" t="str">
        <f t="shared" si="0"/>
        <v>ERROR</v>
      </c>
      <c r="F26" s="101"/>
      <c r="G26" s="101"/>
      <c r="H26" s="101"/>
      <c r="J26" s="17"/>
      <c r="K26" s="17"/>
      <c r="L26" s="17"/>
    </row>
    <row r="27" spans="1:65 1042:1042" s="15" customFormat="1" ht="64.150000000000006" customHeight="1" x14ac:dyDescent="0.25">
      <c r="A27" s="76">
        <v>2.8</v>
      </c>
      <c r="B27" s="103" t="s">
        <v>133</v>
      </c>
      <c r="C27" s="104"/>
      <c r="D27" s="76"/>
      <c r="E27" s="76" t="str">
        <f t="shared" si="0"/>
        <v>ERROR</v>
      </c>
      <c r="F27" s="101"/>
      <c r="G27" s="101"/>
      <c r="H27" s="101"/>
      <c r="J27" s="17"/>
      <c r="K27" s="17"/>
      <c r="L27" s="17"/>
    </row>
    <row r="28" spans="1:65 1042:1042" s="15" customFormat="1" ht="38.25" customHeight="1" x14ac:dyDescent="0.25">
      <c r="A28" s="91">
        <v>3</v>
      </c>
      <c r="B28" s="105" t="s">
        <v>43</v>
      </c>
      <c r="C28" s="105"/>
      <c r="D28" s="93"/>
      <c r="E28" s="93" t="str">
        <f t="shared" si="0"/>
        <v>ERROR</v>
      </c>
      <c r="F28" s="123"/>
      <c r="G28" s="123"/>
      <c r="H28" s="123"/>
      <c r="J28" s="120"/>
      <c r="K28" s="120"/>
      <c r="L28" s="120"/>
    </row>
    <row r="29" spans="1:65 1042:1042" s="15" customFormat="1" ht="36" customHeight="1" x14ac:dyDescent="0.25">
      <c r="A29" s="91">
        <v>3.1</v>
      </c>
      <c r="B29" s="107" t="s">
        <v>110</v>
      </c>
      <c r="C29" s="108"/>
      <c r="D29" s="93"/>
      <c r="E29" s="93" t="str">
        <f t="shared" si="0"/>
        <v>ERROR</v>
      </c>
      <c r="F29" s="119"/>
      <c r="G29" s="119"/>
      <c r="H29" s="119"/>
      <c r="J29" s="120"/>
      <c r="K29" s="120"/>
      <c r="L29" s="120"/>
    </row>
    <row r="30" spans="1:65 1042:1042" s="15" customFormat="1" ht="78" customHeight="1" x14ac:dyDescent="0.25">
      <c r="A30" s="77" t="s">
        <v>61</v>
      </c>
      <c r="B30" s="103" t="s">
        <v>134</v>
      </c>
      <c r="C30" s="104"/>
      <c r="D30" s="76"/>
      <c r="E30" s="76" t="str">
        <f t="shared" si="0"/>
        <v>ERROR</v>
      </c>
      <c r="F30" s="101"/>
      <c r="G30" s="101"/>
      <c r="H30" s="101"/>
      <c r="J30" s="120"/>
      <c r="K30" s="120"/>
      <c r="L30" s="120"/>
    </row>
    <row r="31" spans="1:65 1042:1042" s="15" customFormat="1" ht="80.25" customHeight="1" x14ac:dyDescent="0.25">
      <c r="A31" s="77" t="s">
        <v>62</v>
      </c>
      <c r="B31" s="103" t="s">
        <v>111</v>
      </c>
      <c r="C31" s="104"/>
      <c r="D31" s="76"/>
      <c r="E31" s="78"/>
      <c r="F31" s="122"/>
      <c r="G31" s="122"/>
      <c r="H31" s="122"/>
      <c r="K31" s="16"/>
      <c r="L31" s="16"/>
    </row>
    <row r="32" spans="1:65 1042:1042" s="15" customFormat="1" ht="29.25" customHeight="1" x14ac:dyDescent="0.25">
      <c r="A32" s="91">
        <v>3.2</v>
      </c>
      <c r="B32" s="105" t="s">
        <v>63</v>
      </c>
      <c r="C32" s="105"/>
      <c r="D32" s="91"/>
      <c r="E32" s="94"/>
      <c r="F32" s="110"/>
      <c r="G32" s="110"/>
      <c r="H32" s="110"/>
      <c r="K32" s="16"/>
      <c r="L32" s="16"/>
    </row>
    <row r="33" spans="1:12" s="15" customFormat="1" ht="32.25" customHeight="1" x14ac:dyDescent="0.25">
      <c r="A33" s="91" t="s">
        <v>64</v>
      </c>
      <c r="B33" s="105" t="s">
        <v>112</v>
      </c>
      <c r="C33" s="105"/>
      <c r="D33" s="93"/>
      <c r="E33" s="93" t="str">
        <f>IF(D33="SI",1,IF(D33="NO",0,IF(D33="NA",1,"ERROR")))</f>
        <v>ERROR</v>
      </c>
      <c r="F33" s="119"/>
      <c r="G33" s="119"/>
      <c r="H33" s="119"/>
      <c r="J33" s="120"/>
      <c r="K33" s="120"/>
      <c r="L33" s="120"/>
    </row>
    <row r="34" spans="1:12" s="15" customFormat="1" ht="75" customHeight="1" x14ac:dyDescent="0.25">
      <c r="A34" s="77" t="s">
        <v>65</v>
      </c>
      <c r="B34" s="103" t="s">
        <v>142</v>
      </c>
      <c r="C34" s="104"/>
      <c r="D34" s="76"/>
      <c r="E34" s="76" t="str">
        <f>IF(D34="SI",1,IF(D34="NO",0,IF(D34="NA",1,"ERROR")))</f>
        <v>ERROR</v>
      </c>
      <c r="F34" s="101"/>
      <c r="G34" s="101"/>
      <c r="H34" s="101"/>
      <c r="J34" s="17"/>
      <c r="K34" s="17"/>
      <c r="L34" s="17"/>
    </row>
    <row r="35" spans="1:12" s="15" customFormat="1" ht="75" customHeight="1" x14ac:dyDescent="0.25">
      <c r="A35" s="77" t="s">
        <v>66</v>
      </c>
      <c r="B35" s="103" t="s">
        <v>113</v>
      </c>
      <c r="C35" s="104"/>
      <c r="D35" s="76"/>
      <c r="E35" s="78"/>
      <c r="F35" s="114"/>
      <c r="G35" s="114"/>
      <c r="H35" s="114"/>
      <c r="K35" s="16"/>
      <c r="L35" s="16"/>
    </row>
    <row r="36" spans="1:12" s="15" customFormat="1" ht="59.25" customHeight="1" x14ac:dyDescent="0.25">
      <c r="A36" s="77" t="s">
        <v>67</v>
      </c>
      <c r="B36" s="103" t="s">
        <v>114</v>
      </c>
      <c r="C36" s="104"/>
      <c r="D36" s="76"/>
      <c r="E36" s="78"/>
      <c r="F36" s="114"/>
      <c r="G36" s="114"/>
      <c r="H36" s="114"/>
      <c r="K36" s="16"/>
      <c r="L36" s="16"/>
    </row>
    <row r="37" spans="1:12" s="15" customFormat="1" ht="73.5" customHeight="1" x14ac:dyDescent="0.25">
      <c r="A37" s="77" t="s">
        <v>68</v>
      </c>
      <c r="B37" s="103" t="s">
        <v>143</v>
      </c>
      <c r="C37" s="104"/>
      <c r="D37" s="76"/>
      <c r="E37" s="76" t="str">
        <f>IF(D37="SI",1,IF(D37="NO",0,IF(D37="NA",1,"ERROR")))</f>
        <v>ERROR</v>
      </c>
      <c r="F37" s="101"/>
      <c r="G37" s="101"/>
      <c r="H37" s="101"/>
      <c r="J37" s="17"/>
      <c r="K37" s="17"/>
      <c r="L37" s="17"/>
    </row>
    <row r="38" spans="1:12" s="15" customFormat="1" ht="68.25" customHeight="1" x14ac:dyDescent="0.25">
      <c r="A38" s="77" t="s">
        <v>69</v>
      </c>
      <c r="B38" s="103" t="s">
        <v>144</v>
      </c>
      <c r="C38" s="104"/>
      <c r="D38" s="76"/>
      <c r="E38" s="76" t="str">
        <f t="shared" ref="E38:E68" si="1">IF(D38="SI",1,IF(D38="NO",0,IF(D38="NA",1,"ERROR")))</f>
        <v>ERROR</v>
      </c>
      <c r="F38" s="101"/>
      <c r="G38" s="101"/>
      <c r="H38" s="101"/>
      <c r="J38" s="17"/>
      <c r="K38" s="17"/>
      <c r="L38" s="17"/>
    </row>
    <row r="39" spans="1:12" s="15" customFormat="1" ht="126.75" customHeight="1" x14ac:dyDescent="0.25">
      <c r="A39" s="77" t="s">
        <v>70</v>
      </c>
      <c r="B39" s="103" t="s">
        <v>145</v>
      </c>
      <c r="C39" s="104"/>
      <c r="D39" s="76"/>
      <c r="E39" s="76" t="str">
        <f t="shared" si="1"/>
        <v>ERROR</v>
      </c>
      <c r="F39" s="101"/>
      <c r="G39" s="101"/>
      <c r="H39" s="101"/>
      <c r="J39" s="17"/>
      <c r="K39" s="17"/>
      <c r="L39" s="17"/>
    </row>
    <row r="40" spans="1:12" s="15" customFormat="1" ht="63.75" customHeight="1" x14ac:dyDescent="0.25">
      <c r="A40" s="76" t="s">
        <v>71</v>
      </c>
      <c r="B40" s="115" t="s">
        <v>135</v>
      </c>
      <c r="C40" s="116"/>
      <c r="D40" s="76"/>
      <c r="E40" s="76" t="str">
        <f t="shared" si="1"/>
        <v>ERROR</v>
      </c>
      <c r="F40" s="101"/>
      <c r="G40" s="101"/>
      <c r="H40" s="101"/>
      <c r="J40" s="17"/>
      <c r="K40" s="17"/>
      <c r="L40" s="17"/>
    </row>
    <row r="41" spans="1:12" s="15" customFormat="1" ht="66" customHeight="1" x14ac:dyDescent="0.25">
      <c r="A41" s="77" t="s">
        <v>72</v>
      </c>
      <c r="B41" s="117" t="s">
        <v>146</v>
      </c>
      <c r="C41" s="118"/>
      <c r="D41" s="76"/>
      <c r="E41" s="76" t="str">
        <f t="shared" si="1"/>
        <v>ERROR</v>
      </c>
      <c r="F41" s="101"/>
      <c r="G41" s="101"/>
      <c r="H41" s="101"/>
      <c r="J41" s="17"/>
      <c r="K41" s="17"/>
      <c r="L41" s="17"/>
    </row>
    <row r="42" spans="1:12" s="15" customFormat="1" ht="102" customHeight="1" x14ac:dyDescent="0.25">
      <c r="A42" s="77" t="s">
        <v>73</v>
      </c>
      <c r="B42" s="103" t="s">
        <v>147</v>
      </c>
      <c r="C42" s="104"/>
      <c r="D42" s="76"/>
      <c r="E42" s="76" t="str">
        <f t="shared" si="1"/>
        <v>ERROR</v>
      </c>
      <c r="F42" s="101"/>
      <c r="G42" s="101"/>
      <c r="H42" s="101"/>
      <c r="J42" s="17"/>
      <c r="K42" s="17"/>
      <c r="L42" s="17"/>
    </row>
    <row r="43" spans="1:12" s="15" customFormat="1" ht="36" customHeight="1" x14ac:dyDescent="0.25">
      <c r="A43" s="91" t="s">
        <v>74</v>
      </c>
      <c r="B43" s="105" t="s">
        <v>75</v>
      </c>
      <c r="C43" s="105"/>
      <c r="D43" s="93"/>
      <c r="E43" s="93" t="str">
        <f t="shared" si="1"/>
        <v>ERROR</v>
      </c>
      <c r="F43" s="102"/>
      <c r="G43" s="102"/>
      <c r="H43" s="102"/>
      <c r="J43" s="58"/>
      <c r="K43" s="58"/>
      <c r="L43" s="58"/>
    </row>
    <row r="44" spans="1:12" s="15" customFormat="1" ht="90" customHeight="1" x14ac:dyDescent="0.25">
      <c r="A44" s="77" t="s">
        <v>76</v>
      </c>
      <c r="B44" s="103" t="s">
        <v>136</v>
      </c>
      <c r="C44" s="104"/>
      <c r="D44" s="76"/>
      <c r="E44" s="76" t="str">
        <f t="shared" si="1"/>
        <v>ERROR</v>
      </c>
      <c r="F44" s="109"/>
      <c r="G44" s="109"/>
      <c r="H44" s="109"/>
      <c r="J44" s="58"/>
      <c r="K44" s="58"/>
      <c r="L44" s="58"/>
    </row>
    <row r="45" spans="1:12" s="15" customFormat="1" ht="74.25" customHeight="1" x14ac:dyDescent="0.25">
      <c r="A45" s="77" t="s">
        <v>77</v>
      </c>
      <c r="B45" s="103" t="s">
        <v>115</v>
      </c>
      <c r="C45" s="104"/>
      <c r="D45" s="76"/>
      <c r="E45" s="76" t="str">
        <f t="shared" si="1"/>
        <v>ERROR</v>
      </c>
      <c r="F45" s="109"/>
      <c r="G45" s="109"/>
      <c r="H45" s="109"/>
      <c r="J45" s="58"/>
      <c r="K45" s="58"/>
      <c r="L45" s="58"/>
    </row>
    <row r="46" spans="1:12" s="15" customFormat="1" ht="66.75" customHeight="1" x14ac:dyDescent="0.25">
      <c r="A46" s="77" t="s">
        <v>78</v>
      </c>
      <c r="B46" s="103" t="s">
        <v>116</v>
      </c>
      <c r="C46" s="104"/>
      <c r="D46" s="76"/>
      <c r="E46" s="76" t="str">
        <f t="shared" si="1"/>
        <v>ERROR</v>
      </c>
      <c r="F46" s="109"/>
      <c r="G46" s="109"/>
      <c r="H46" s="109"/>
      <c r="J46" s="58"/>
      <c r="K46" s="58"/>
      <c r="L46" s="58"/>
    </row>
    <row r="47" spans="1:12" s="15" customFormat="1" ht="35.25" customHeight="1" x14ac:dyDescent="0.25">
      <c r="A47" s="91" t="s">
        <v>79</v>
      </c>
      <c r="B47" s="105" t="s">
        <v>117</v>
      </c>
      <c r="C47" s="105"/>
      <c r="D47" s="93"/>
      <c r="E47" s="93" t="str">
        <f t="shared" si="1"/>
        <v>ERROR</v>
      </c>
      <c r="F47" s="102"/>
      <c r="G47" s="102"/>
      <c r="H47" s="102"/>
      <c r="J47" s="58"/>
      <c r="K47" s="58"/>
      <c r="L47" s="58"/>
    </row>
    <row r="48" spans="1:12" s="15" customFormat="1" ht="72" customHeight="1" x14ac:dyDescent="0.25">
      <c r="A48" s="77" t="s">
        <v>80</v>
      </c>
      <c r="B48" s="103" t="s">
        <v>118</v>
      </c>
      <c r="C48" s="104"/>
      <c r="D48" s="76"/>
      <c r="E48" s="76" t="str">
        <f t="shared" si="1"/>
        <v>ERROR</v>
      </c>
      <c r="F48" s="109"/>
      <c r="G48" s="109"/>
      <c r="H48" s="109"/>
      <c r="J48" s="58"/>
      <c r="K48" s="58"/>
      <c r="L48" s="58"/>
    </row>
    <row r="49" spans="1:12" s="15" customFormat="1" ht="70.5" customHeight="1" x14ac:dyDescent="0.25">
      <c r="A49" s="77" t="s">
        <v>81</v>
      </c>
      <c r="B49" s="103" t="s">
        <v>137</v>
      </c>
      <c r="C49" s="104"/>
      <c r="D49" s="76"/>
      <c r="E49" s="76" t="str">
        <f t="shared" si="1"/>
        <v>ERROR</v>
      </c>
      <c r="F49" s="109"/>
      <c r="G49" s="109"/>
      <c r="H49" s="109"/>
      <c r="J49" s="58"/>
      <c r="K49" s="58"/>
      <c r="L49" s="58"/>
    </row>
    <row r="50" spans="1:12" s="15" customFormat="1" ht="73.5" customHeight="1" x14ac:dyDescent="0.25">
      <c r="A50" s="77" t="s">
        <v>82</v>
      </c>
      <c r="B50" s="103" t="s">
        <v>138</v>
      </c>
      <c r="C50" s="104"/>
      <c r="D50" s="76"/>
      <c r="E50" s="78"/>
      <c r="F50" s="114"/>
      <c r="G50" s="114"/>
      <c r="H50" s="114"/>
      <c r="K50" s="16"/>
      <c r="L50" s="16"/>
    </row>
    <row r="51" spans="1:12" s="15" customFormat="1" ht="42" customHeight="1" x14ac:dyDescent="0.25">
      <c r="A51" s="91" t="s">
        <v>83</v>
      </c>
      <c r="B51" s="105" t="s">
        <v>119</v>
      </c>
      <c r="C51" s="113"/>
      <c r="D51" s="93"/>
      <c r="E51" s="93" t="str">
        <f t="shared" si="1"/>
        <v>ERROR</v>
      </c>
      <c r="F51" s="102"/>
      <c r="G51" s="102"/>
      <c r="H51" s="102"/>
      <c r="J51" s="58"/>
      <c r="K51" s="58"/>
      <c r="L51" s="58"/>
    </row>
    <row r="52" spans="1:12" s="15" customFormat="1" ht="64.150000000000006" customHeight="1" x14ac:dyDescent="0.25">
      <c r="A52" s="77" t="s">
        <v>84</v>
      </c>
      <c r="B52" s="103" t="s">
        <v>120</v>
      </c>
      <c r="C52" s="104"/>
      <c r="D52" s="76"/>
      <c r="E52" s="76" t="str">
        <f t="shared" si="1"/>
        <v>ERROR</v>
      </c>
      <c r="F52" s="109"/>
      <c r="G52" s="109"/>
      <c r="H52" s="109"/>
      <c r="J52" s="58"/>
      <c r="K52" s="58"/>
      <c r="L52" s="58"/>
    </row>
    <row r="53" spans="1:12" s="15" customFormat="1" ht="69" customHeight="1" x14ac:dyDescent="0.25">
      <c r="A53" s="77" t="s">
        <v>85</v>
      </c>
      <c r="B53" s="103" t="s">
        <v>148</v>
      </c>
      <c r="C53" s="104"/>
      <c r="D53" s="76"/>
      <c r="E53" s="76" t="str">
        <f t="shared" si="1"/>
        <v>ERROR</v>
      </c>
      <c r="F53" s="109"/>
      <c r="G53" s="109"/>
      <c r="H53" s="109"/>
      <c r="J53" s="58"/>
      <c r="K53" s="58"/>
      <c r="L53" s="58"/>
    </row>
    <row r="54" spans="1:12" s="15" customFormat="1" ht="37.5" customHeight="1" x14ac:dyDescent="0.25">
      <c r="A54" s="91">
        <v>3.3</v>
      </c>
      <c r="B54" s="105" t="s">
        <v>86</v>
      </c>
      <c r="C54" s="105"/>
      <c r="D54" s="91"/>
      <c r="E54" s="94"/>
      <c r="F54" s="110"/>
      <c r="G54" s="110"/>
      <c r="H54" s="110"/>
      <c r="K54" s="16"/>
      <c r="L54" s="16"/>
    </row>
    <row r="55" spans="1:12" s="15" customFormat="1" ht="66.75" customHeight="1" x14ac:dyDescent="0.25">
      <c r="A55" s="77" t="s">
        <v>87</v>
      </c>
      <c r="B55" s="103" t="s">
        <v>121</v>
      </c>
      <c r="C55" s="104"/>
      <c r="D55" s="76"/>
      <c r="E55" s="76" t="str">
        <f t="shared" si="1"/>
        <v>ERROR</v>
      </c>
      <c r="F55" s="109"/>
      <c r="G55" s="109"/>
      <c r="H55" s="109"/>
      <c r="J55" s="58"/>
      <c r="K55" s="58"/>
      <c r="L55" s="58"/>
    </row>
    <row r="56" spans="1:12" s="15" customFormat="1" ht="49.5" customHeight="1" x14ac:dyDescent="0.25">
      <c r="A56" s="77" t="s">
        <v>88</v>
      </c>
      <c r="B56" s="103" t="s">
        <v>122</v>
      </c>
      <c r="C56" s="104"/>
      <c r="D56" s="76"/>
      <c r="E56" s="76" t="str">
        <f t="shared" si="1"/>
        <v>ERROR</v>
      </c>
      <c r="F56" s="109"/>
      <c r="G56" s="109"/>
      <c r="H56" s="109"/>
      <c r="J56" s="58"/>
      <c r="K56" s="58"/>
      <c r="L56" s="58"/>
    </row>
    <row r="57" spans="1:12" s="15" customFormat="1" ht="81" customHeight="1" x14ac:dyDescent="0.25">
      <c r="A57" s="77" t="s">
        <v>89</v>
      </c>
      <c r="B57" s="103" t="s">
        <v>123</v>
      </c>
      <c r="C57" s="104"/>
      <c r="D57" s="76"/>
      <c r="E57" s="76" t="str">
        <f t="shared" si="1"/>
        <v>ERROR</v>
      </c>
      <c r="F57" s="109"/>
      <c r="G57" s="109"/>
      <c r="H57" s="109"/>
      <c r="J57" s="58"/>
      <c r="K57" s="58"/>
      <c r="L57" s="58"/>
    </row>
    <row r="58" spans="1:12" s="15" customFormat="1" ht="45" customHeight="1" x14ac:dyDescent="0.25">
      <c r="A58" s="91">
        <v>3.4</v>
      </c>
      <c r="B58" s="105" t="s">
        <v>124</v>
      </c>
      <c r="C58" s="105"/>
      <c r="D58" s="91"/>
      <c r="E58" s="94"/>
      <c r="F58" s="110"/>
      <c r="G58" s="110"/>
      <c r="H58" s="110"/>
      <c r="K58" s="16"/>
      <c r="L58" s="16"/>
    </row>
    <row r="59" spans="1:12" s="15" customFormat="1" ht="51" customHeight="1" x14ac:dyDescent="0.25">
      <c r="A59" s="77" t="s">
        <v>90</v>
      </c>
      <c r="B59" s="103" t="s">
        <v>139</v>
      </c>
      <c r="C59" s="104"/>
      <c r="D59" s="76"/>
      <c r="E59" s="76" t="str">
        <f t="shared" si="1"/>
        <v>ERROR</v>
      </c>
      <c r="F59" s="109"/>
      <c r="G59" s="109"/>
      <c r="H59" s="109"/>
      <c r="J59" s="58"/>
      <c r="K59" s="58"/>
      <c r="L59" s="58"/>
    </row>
    <row r="60" spans="1:12" s="15" customFormat="1" ht="53.25" customHeight="1" x14ac:dyDescent="0.25">
      <c r="A60" s="77" t="s">
        <v>91</v>
      </c>
      <c r="B60" s="103" t="s">
        <v>125</v>
      </c>
      <c r="C60" s="104"/>
      <c r="D60" s="76"/>
      <c r="E60" s="76" t="str">
        <f t="shared" si="1"/>
        <v>ERROR</v>
      </c>
      <c r="F60" s="109"/>
      <c r="G60" s="109"/>
      <c r="H60" s="109"/>
      <c r="J60" s="58"/>
      <c r="K60" s="58"/>
      <c r="L60" s="58"/>
    </row>
    <row r="61" spans="1:12" s="15" customFormat="1" ht="56.25" customHeight="1" x14ac:dyDescent="0.25">
      <c r="A61" s="77" t="s">
        <v>126</v>
      </c>
      <c r="B61" s="103" t="s">
        <v>140</v>
      </c>
      <c r="C61" s="104"/>
      <c r="D61" s="76"/>
      <c r="E61" s="76" t="str">
        <f t="shared" si="1"/>
        <v>ERROR</v>
      </c>
      <c r="F61" s="109"/>
      <c r="G61" s="109"/>
      <c r="H61" s="109"/>
      <c r="J61" s="58"/>
      <c r="K61" s="58"/>
      <c r="L61" s="58"/>
    </row>
    <row r="62" spans="1:12" s="15" customFormat="1" ht="33.75" customHeight="1" x14ac:dyDescent="0.25">
      <c r="A62" s="91">
        <v>3.5</v>
      </c>
      <c r="B62" s="107" t="s">
        <v>94</v>
      </c>
      <c r="C62" s="108"/>
      <c r="D62" s="93"/>
      <c r="E62" s="93" t="str">
        <f t="shared" si="1"/>
        <v>ERROR</v>
      </c>
      <c r="F62" s="102"/>
      <c r="G62" s="102"/>
      <c r="H62" s="102"/>
      <c r="J62" s="58"/>
      <c r="K62" s="58"/>
      <c r="L62" s="58"/>
    </row>
    <row r="63" spans="1:12" s="15" customFormat="1" ht="66.75" customHeight="1" x14ac:dyDescent="0.25">
      <c r="A63" s="77" t="s">
        <v>92</v>
      </c>
      <c r="B63" s="103" t="s">
        <v>153</v>
      </c>
      <c r="C63" s="104"/>
      <c r="D63" s="76"/>
      <c r="E63" s="76" t="str">
        <f t="shared" si="1"/>
        <v>ERROR</v>
      </c>
      <c r="F63" s="109"/>
      <c r="G63" s="109"/>
      <c r="H63" s="109"/>
      <c r="J63" s="58"/>
      <c r="K63" s="58"/>
      <c r="L63" s="58"/>
    </row>
    <row r="64" spans="1:12" s="15" customFormat="1" ht="51.75" customHeight="1" x14ac:dyDescent="0.25">
      <c r="A64" s="76" t="s">
        <v>93</v>
      </c>
      <c r="B64" s="115" t="s">
        <v>154</v>
      </c>
      <c r="C64" s="116"/>
      <c r="D64" s="76"/>
      <c r="E64" s="78"/>
      <c r="F64" s="114"/>
      <c r="G64" s="114"/>
      <c r="H64" s="114"/>
      <c r="K64" s="16"/>
      <c r="L64" s="16"/>
    </row>
    <row r="65" spans="1:65" s="15" customFormat="1" ht="34.5" customHeight="1" x14ac:dyDescent="0.25">
      <c r="A65" s="91">
        <v>3.6</v>
      </c>
      <c r="B65" s="107" t="s">
        <v>127</v>
      </c>
      <c r="C65" s="108"/>
      <c r="D65" s="93"/>
      <c r="E65" s="93" t="str">
        <f t="shared" si="1"/>
        <v>ERROR</v>
      </c>
      <c r="F65" s="102"/>
      <c r="G65" s="102"/>
      <c r="H65" s="102"/>
      <c r="J65" s="58"/>
      <c r="K65" s="58"/>
      <c r="L65" s="58"/>
    </row>
    <row r="66" spans="1:65" s="15" customFormat="1" ht="51" customHeight="1" x14ac:dyDescent="0.25">
      <c r="A66" s="76" t="s">
        <v>95</v>
      </c>
      <c r="B66" s="103" t="s">
        <v>128</v>
      </c>
      <c r="C66" s="104"/>
      <c r="D66" s="76"/>
      <c r="E66" s="76" t="str">
        <f t="shared" si="1"/>
        <v>ERROR</v>
      </c>
      <c r="F66" s="109"/>
      <c r="G66" s="109"/>
      <c r="H66" s="109"/>
      <c r="J66" s="58"/>
      <c r="K66" s="58"/>
      <c r="L66" s="58"/>
    </row>
    <row r="67" spans="1:65" s="15" customFormat="1" ht="51.75" customHeight="1" x14ac:dyDescent="0.25">
      <c r="A67" s="76" t="s">
        <v>129</v>
      </c>
      <c r="B67" s="103" t="s">
        <v>130</v>
      </c>
      <c r="C67" s="104"/>
      <c r="D67" s="76"/>
      <c r="E67" s="76" t="str">
        <f t="shared" si="1"/>
        <v>ERROR</v>
      </c>
      <c r="F67" s="109"/>
      <c r="G67" s="109"/>
      <c r="H67" s="109"/>
      <c r="J67" s="58"/>
      <c r="K67" s="58"/>
      <c r="L67" s="58"/>
    </row>
    <row r="68" spans="1:65" s="15" customFormat="1" ht="36" customHeight="1" x14ac:dyDescent="0.25">
      <c r="A68" s="91">
        <v>3.7</v>
      </c>
      <c r="B68" s="107" t="s">
        <v>98</v>
      </c>
      <c r="C68" s="108"/>
      <c r="D68" s="93"/>
      <c r="E68" s="93" t="str">
        <f t="shared" si="1"/>
        <v>ERROR</v>
      </c>
      <c r="F68" s="102"/>
      <c r="G68" s="102"/>
      <c r="H68" s="102"/>
      <c r="J68" s="58"/>
      <c r="K68" s="58"/>
      <c r="L68" s="58"/>
    </row>
    <row r="69" spans="1:65" s="15" customFormat="1" ht="54.75" customHeight="1" x14ac:dyDescent="0.25">
      <c r="A69" s="77" t="s">
        <v>96</v>
      </c>
      <c r="B69" s="103" t="s">
        <v>152</v>
      </c>
      <c r="C69" s="104"/>
      <c r="D69" s="76"/>
      <c r="E69" s="76" t="str">
        <f>IF(D69="SI",1,IF(D69="NO",0,IF(D69="NA",1,"ERROR")))</f>
        <v>ERROR</v>
      </c>
      <c r="F69" s="109"/>
      <c r="G69" s="109"/>
      <c r="H69" s="109"/>
      <c r="J69" s="58"/>
      <c r="K69" s="58"/>
      <c r="L69" s="58"/>
    </row>
    <row r="70" spans="1:65" s="15" customFormat="1" ht="82.5" customHeight="1" x14ac:dyDescent="0.25">
      <c r="A70" s="77" t="s">
        <v>97</v>
      </c>
      <c r="B70" s="103" t="s">
        <v>149</v>
      </c>
      <c r="C70" s="104"/>
      <c r="D70" s="76"/>
      <c r="E70" s="76" t="str">
        <f t="shared" ref="E70" si="2">IF(D70="SI",1,IF(D70="NO",0,IF(D70="NA",1,"ERROR")))</f>
        <v>ERROR</v>
      </c>
      <c r="F70" s="109"/>
      <c r="G70" s="109"/>
      <c r="H70" s="109"/>
      <c r="J70" s="58"/>
      <c r="K70" s="58"/>
      <c r="L70" s="58"/>
    </row>
    <row r="71" spans="1:65" s="18" customFormat="1" ht="44.25" customHeight="1" x14ac:dyDescent="0.25">
      <c r="A71" s="105" t="s">
        <v>2</v>
      </c>
      <c r="B71" s="105"/>
      <c r="C71" s="105"/>
      <c r="D71" s="105"/>
      <c r="E71" s="105"/>
      <c r="F71" s="105"/>
      <c r="G71" s="105"/>
      <c r="H71" s="105"/>
    </row>
    <row r="72" spans="1:65" s="18" customFormat="1" ht="44.25" customHeight="1" x14ac:dyDescent="0.25">
      <c r="A72" s="107" t="s">
        <v>8</v>
      </c>
      <c r="B72" s="162"/>
      <c r="C72" s="162"/>
      <c r="D72" s="162"/>
      <c r="E72" s="162"/>
      <c r="F72" s="162"/>
      <c r="G72" s="108"/>
      <c r="H72" s="94">
        <f>COUNTA(D16:D70)</f>
        <v>0</v>
      </c>
    </row>
    <row r="73" spans="1:65" s="18" customFormat="1" ht="44.25" customHeight="1" x14ac:dyDescent="0.25">
      <c r="A73" s="107" t="s">
        <v>9</v>
      </c>
      <c r="B73" s="162"/>
      <c r="C73" s="162"/>
      <c r="D73" s="162"/>
      <c r="E73" s="162"/>
      <c r="F73" s="162"/>
      <c r="G73" s="108"/>
      <c r="H73" s="94">
        <f>COUNTA(D16:D70)-COUNTIFS(E16:E70,0)</f>
        <v>0</v>
      </c>
    </row>
    <row r="74" spans="1:65" s="18" customFormat="1" ht="44.25" customHeight="1" x14ac:dyDescent="0.25">
      <c r="A74" s="107" t="s">
        <v>17</v>
      </c>
      <c r="B74" s="162"/>
      <c r="C74" s="162"/>
      <c r="D74" s="162"/>
      <c r="E74" s="162"/>
      <c r="F74" s="162"/>
      <c r="G74" s="108"/>
      <c r="H74" s="94" t="str">
        <f>IF(H73=H72,"ACEPTABLE","NO ACEPTABLE")</f>
        <v>ACEPTABLE</v>
      </c>
    </row>
    <row r="75" spans="1:65" s="3" customFormat="1" ht="101.25" customHeight="1" x14ac:dyDescent="0.25">
      <c r="A75" s="11"/>
      <c r="B75" s="19"/>
      <c r="C75" s="8"/>
      <c r="D75" s="19"/>
      <c r="E75" s="20"/>
      <c r="F75" s="19"/>
      <c r="G75" s="19"/>
      <c r="H75" s="79"/>
      <c r="I75" s="4"/>
      <c r="J75" s="19"/>
      <c r="K75" s="106"/>
      <c r="L75" s="106"/>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row>
    <row r="76" spans="1:65" s="3" customFormat="1" ht="19.149999999999999" customHeight="1" x14ac:dyDescent="0.25">
      <c r="A76" s="111" t="s">
        <v>155</v>
      </c>
      <c r="B76" s="112"/>
      <c r="C76" s="112"/>
      <c r="D76" s="22"/>
      <c r="E76" s="20"/>
      <c r="F76" s="19"/>
      <c r="G76" s="19"/>
      <c r="H76" s="12"/>
      <c r="I76" s="4"/>
      <c r="J76" s="19"/>
      <c r="K76" s="19"/>
      <c r="L76" s="21"/>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row>
    <row r="77" spans="1:65" s="3" customFormat="1" ht="19.149999999999999" customHeight="1" x14ac:dyDescent="0.25">
      <c r="A77" s="96" t="s">
        <v>7</v>
      </c>
      <c r="B77" s="97"/>
      <c r="C77" s="97"/>
      <c r="D77" s="22"/>
      <c r="E77" s="23"/>
      <c r="F77" s="97"/>
      <c r="G77" s="97"/>
      <c r="H77" s="98"/>
      <c r="I77" s="4"/>
      <c r="J77" s="97"/>
      <c r="K77" s="97"/>
      <c r="L77" s="97"/>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row>
    <row r="78" spans="1:65" s="3" customFormat="1" ht="19.149999999999999" customHeight="1" x14ac:dyDescent="0.25">
      <c r="A78" s="56" t="s">
        <v>46</v>
      </c>
      <c r="B78" s="57"/>
      <c r="C78" s="57"/>
      <c r="D78" s="99"/>
      <c r="E78" s="99"/>
      <c r="F78" s="99"/>
      <c r="G78" s="99"/>
      <c r="H78" s="100"/>
      <c r="I78" s="4"/>
      <c r="J78" s="8"/>
      <c r="K78" s="8"/>
      <c r="L78" s="4"/>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row>
    <row r="79" spans="1:65" s="4" customFormat="1" ht="39" customHeight="1" x14ac:dyDescent="0.25">
      <c r="A79" s="151"/>
      <c r="B79" s="151"/>
      <c r="C79" s="151"/>
      <c r="D79" s="148"/>
      <c r="E79" s="148"/>
      <c r="F79" s="148"/>
      <c r="G79" s="148"/>
      <c r="H79" s="148"/>
      <c r="I79" s="3"/>
      <c r="J79" s="9"/>
      <c r="K79" s="10"/>
      <c r="L79" s="3"/>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row>
    <row r="80" spans="1:65" ht="47.25" customHeight="1" x14ac:dyDescent="0.25">
      <c r="A80" s="148"/>
      <c r="B80" s="148"/>
      <c r="C80" s="148"/>
      <c r="D80" s="148"/>
      <c r="F80" s="149"/>
      <c r="G80" s="149"/>
      <c r="H80" s="149"/>
    </row>
    <row r="81" spans="1:8" ht="47.25" customHeight="1" x14ac:dyDescent="0.25">
      <c r="A81" s="147"/>
      <c r="B81" s="147"/>
      <c r="C81" s="147"/>
      <c r="D81" s="147"/>
      <c r="F81" s="150"/>
      <c r="G81" s="150"/>
      <c r="H81" s="150"/>
    </row>
    <row r="82" spans="1:8" ht="47.25" customHeight="1" x14ac:dyDescent="0.25">
      <c r="A82" s="147"/>
      <c r="B82" s="147"/>
      <c r="C82" s="147"/>
      <c r="D82" s="147"/>
    </row>
  </sheetData>
  <dataConsolidate/>
  <mergeCells count="168">
    <mergeCell ref="C11:D12"/>
    <mergeCell ref="A73:G73"/>
    <mergeCell ref="A74:G74"/>
    <mergeCell ref="B70:C70"/>
    <mergeCell ref="A72:G72"/>
    <mergeCell ref="F70:H70"/>
    <mergeCell ref="B69:C69"/>
    <mergeCell ref="F69:H69"/>
    <mergeCell ref="B57:C57"/>
    <mergeCell ref="B58:C58"/>
    <mergeCell ref="B59:C59"/>
    <mergeCell ref="B63:C63"/>
    <mergeCell ref="B64:C64"/>
    <mergeCell ref="B65:C65"/>
    <mergeCell ref="B66:C66"/>
    <mergeCell ref="B67:C67"/>
    <mergeCell ref="F65:H65"/>
    <mergeCell ref="F66:H66"/>
    <mergeCell ref="F67:H67"/>
    <mergeCell ref="F68:H68"/>
    <mergeCell ref="B68:C68"/>
    <mergeCell ref="A5:B5"/>
    <mergeCell ref="C5:H5"/>
    <mergeCell ref="A6:B6"/>
    <mergeCell ref="A7:B7"/>
    <mergeCell ref="C6:D6"/>
    <mergeCell ref="C7:D7"/>
    <mergeCell ref="C8:D8"/>
    <mergeCell ref="C9:D9"/>
    <mergeCell ref="C10:D10"/>
    <mergeCell ref="F10:H10"/>
    <mergeCell ref="G6:H6"/>
    <mergeCell ref="G7:H7"/>
    <mergeCell ref="A4:B4"/>
    <mergeCell ref="A11:B12"/>
    <mergeCell ref="F11:F12"/>
    <mergeCell ref="B38:C38"/>
    <mergeCell ref="A82:D82"/>
    <mergeCell ref="A80:D80"/>
    <mergeCell ref="F80:H80"/>
    <mergeCell ref="F81:H81"/>
    <mergeCell ref="A81:D81"/>
    <mergeCell ref="B25:C25"/>
    <mergeCell ref="B24:C24"/>
    <mergeCell ref="F18:H18"/>
    <mergeCell ref="B33:C33"/>
    <mergeCell ref="B42:C42"/>
    <mergeCell ref="B43:C43"/>
    <mergeCell ref="B44:C44"/>
    <mergeCell ref="B45:C45"/>
    <mergeCell ref="B56:C56"/>
    <mergeCell ref="A79:C79"/>
    <mergeCell ref="D79:H79"/>
    <mergeCell ref="B27:C27"/>
    <mergeCell ref="B23:C23"/>
    <mergeCell ref="B26:C26"/>
    <mergeCell ref="F33:H33"/>
    <mergeCell ref="B52:C52"/>
    <mergeCell ref="B53:C53"/>
    <mergeCell ref="B54:C54"/>
    <mergeCell ref="F63:H63"/>
    <mergeCell ref="F64:H64"/>
    <mergeCell ref="A1:H1"/>
    <mergeCell ref="B20:C20"/>
    <mergeCell ref="B18:C18"/>
    <mergeCell ref="B19:C19"/>
    <mergeCell ref="B21:C21"/>
    <mergeCell ref="B15:C15"/>
    <mergeCell ref="B16:C16"/>
    <mergeCell ref="B17:C17"/>
    <mergeCell ref="A14:C14"/>
    <mergeCell ref="A13:H13"/>
    <mergeCell ref="F16:H16"/>
    <mergeCell ref="F17:H17"/>
    <mergeCell ref="A8:B8"/>
    <mergeCell ref="A9:B9"/>
    <mergeCell ref="A10:B10"/>
    <mergeCell ref="G8:H8"/>
    <mergeCell ref="G9:H9"/>
    <mergeCell ref="A3:H3"/>
    <mergeCell ref="A2:H2"/>
    <mergeCell ref="I14:I15"/>
    <mergeCell ref="J14:J15"/>
    <mergeCell ref="J33:L33"/>
    <mergeCell ref="J30:L30"/>
    <mergeCell ref="J23:L23"/>
    <mergeCell ref="J22:L22"/>
    <mergeCell ref="J28:L28"/>
    <mergeCell ref="J21:L21"/>
    <mergeCell ref="F25:H25"/>
    <mergeCell ref="F24:H24"/>
    <mergeCell ref="F23:H23"/>
    <mergeCell ref="F22:H22"/>
    <mergeCell ref="F21:H21"/>
    <mergeCell ref="K14:K15"/>
    <mergeCell ref="F14:H14"/>
    <mergeCell ref="F15:H15"/>
    <mergeCell ref="F31:H31"/>
    <mergeCell ref="F29:H29"/>
    <mergeCell ref="F28:H28"/>
    <mergeCell ref="F27:H27"/>
    <mergeCell ref="F26:H26"/>
    <mergeCell ref="F32:H32"/>
    <mergeCell ref="F57:H57"/>
    <mergeCell ref="F53:H53"/>
    <mergeCell ref="B22:C22"/>
    <mergeCell ref="B39:C39"/>
    <mergeCell ref="B29:C29"/>
    <mergeCell ref="F19:H19"/>
    <mergeCell ref="J20:L20"/>
    <mergeCell ref="J19:L19"/>
    <mergeCell ref="J29:L29"/>
    <mergeCell ref="F20:H20"/>
    <mergeCell ref="F30:H30"/>
    <mergeCell ref="B34:C34"/>
    <mergeCell ref="B36:C36"/>
    <mergeCell ref="F34:H34"/>
    <mergeCell ref="F35:H35"/>
    <mergeCell ref="F54:H54"/>
    <mergeCell ref="F47:H47"/>
    <mergeCell ref="F48:H48"/>
    <mergeCell ref="F49:H49"/>
    <mergeCell ref="F50:H50"/>
    <mergeCell ref="F51:H51"/>
    <mergeCell ref="F52:H52"/>
    <mergeCell ref="B46:C46"/>
    <mergeCell ref="B48:C48"/>
    <mergeCell ref="B30:C30"/>
    <mergeCell ref="B31:C31"/>
    <mergeCell ref="B51:C51"/>
    <mergeCell ref="B32:C32"/>
    <mergeCell ref="B28:C28"/>
    <mergeCell ref="F36:H36"/>
    <mergeCell ref="F37:H37"/>
    <mergeCell ref="F38:H38"/>
    <mergeCell ref="F39:H39"/>
    <mergeCell ref="F40:H40"/>
    <mergeCell ref="B40:C40"/>
    <mergeCell ref="B35:C35"/>
    <mergeCell ref="B37:C37"/>
    <mergeCell ref="B41:C41"/>
    <mergeCell ref="B47:C47"/>
    <mergeCell ref="B49:C49"/>
    <mergeCell ref="B50:C50"/>
    <mergeCell ref="A77:C77"/>
    <mergeCell ref="F77:H77"/>
    <mergeCell ref="J77:L77"/>
    <mergeCell ref="D78:H78"/>
    <mergeCell ref="F41:H41"/>
    <mergeCell ref="F42:H42"/>
    <mergeCell ref="F43:H43"/>
    <mergeCell ref="B61:C61"/>
    <mergeCell ref="A71:H71"/>
    <mergeCell ref="K75:L75"/>
    <mergeCell ref="B62:C62"/>
    <mergeCell ref="F61:H61"/>
    <mergeCell ref="F62:H62"/>
    <mergeCell ref="F44:H44"/>
    <mergeCell ref="F45:H45"/>
    <mergeCell ref="F46:H46"/>
    <mergeCell ref="B60:C60"/>
    <mergeCell ref="F58:H58"/>
    <mergeCell ref="F55:H55"/>
    <mergeCell ref="B55:C55"/>
    <mergeCell ref="F59:H59"/>
    <mergeCell ref="F60:H60"/>
    <mergeCell ref="A76:C76"/>
    <mergeCell ref="F56:H56"/>
  </mergeCells>
  <phoneticPr fontId="13" type="noConversion"/>
  <dataValidations count="1">
    <dataValidation type="list" allowBlank="1" showInputMessage="1" showErrorMessage="1" errorTitle="Autodiagnóstico" error="Coloca SI, NO o NA" sqref="D55:D57 D16:D31 D33:D53 D59:D70" xr:uid="{00000000-0002-0000-0000-000000000000}">
      <formula1>CUMPLE</formula1>
    </dataValidation>
  </dataValidations>
  <printOptions horizontalCentered="1"/>
  <pageMargins left="0.39370078740157483" right="0.59055118110236227" top="0.55118110236220474" bottom="0.35433070866141736" header="0.31496062992125984" footer="0.31496062992125984"/>
  <pageSetup paperSize="9" scale="44" fitToWidth="0" fitToHeight="0" orientation="portrait" r:id="rId1"/>
  <rowBreaks count="1" manualBreakCount="1">
    <brk id="48"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0"/>
  <sheetViews>
    <sheetView view="pageBreakPreview" zoomScale="55" zoomScaleSheetLayoutView="55" workbookViewId="0">
      <selection activeCell="A40" sqref="A40:G40"/>
    </sheetView>
  </sheetViews>
  <sheetFormatPr baseColWidth="10" defaultColWidth="11.42578125" defaultRowHeight="15" x14ac:dyDescent="0.25"/>
  <cols>
    <col min="1" max="1" width="5.7109375" style="44" customWidth="1"/>
    <col min="2" max="2" width="43.42578125" style="44" customWidth="1"/>
    <col min="3" max="7" width="20.140625" style="44" customWidth="1"/>
    <col min="8" max="16384" width="11.42578125" style="38"/>
  </cols>
  <sheetData>
    <row r="1" spans="1:7" ht="94.9" customHeight="1" x14ac:dyDescent="0.25"/>
    <row r="2" spans="1:7" ht="30.75" customHeight="1" x14ac:dyDescent="0.25">
      <c r="A2" s="163" t="str">
        <f>'CARTILLA AD'!A1:H1</f>
        <v>CARTILLA PARA ESTABLECIMIENTO DE EMPRESAS Y ASOCIACIONES DE ARTESANÍA  - AUTODIAGNÓSTICO</v>
      </c>
      <c r="B2" s="163"/>
      <c r="C2" s="163"/>
      <c r="D2" s="163"/>
      <c r="E2" s="163"/>
      <c r="F2" s="163"/>
      <c r="G2" s="163"/>
    </row>
    <row r="3" spans="1:7" ht="30.75" customHeight="1" x14ac:dyDescent="0.25">
      <c r="A3" s="163" t="e">
        <f>'CARTILLA AD'!#REF!</f>
        <v>#REF!</v>
      </c>
      <c r="B3" s="163"/>
      <c r="C3" s="163"/>
      <c r="D3" s="163"/>
      <c r="E3" s="163"/>
      <c r="F3" s="163"/>
      <c r="G3" s="163"/>
    </row>
    <row r="4" spans="1:7" ht="30.75" customHeight="1" x14ac:dyDescent="0.25">
      <c r="A4" s="164" t="s">
        <v>18</v>
      </c>
      <c r="B4" s="164"/>
      <c r="C4" s="164"/>
      <c r="D4" s="164"/>
      <c r="E4" s="164"/>
      <c r="F4" s="164"/>
      <c r="G4" s="164"/>
    </row>
    <row r="5" spans="1:7" ht="30.75" customHeight="1" x14ac:dyDescent="0.25">
      <c r="A5" s="164" t="s">
        <v>19</v>
      </c>
      <c r="B5" s="164"/>
      <c r="C5" s="164"/>
      <c r="D5" s="164"/>
      <c r="E5" s="164"/>
      <c r="F5" s="164"/>
      <c r="G5" s="164"/>
    </row>
    <row r="6" spans="1:7" s="46" customFormat="1" ht="30.75" customHeight="1" thickBot="1" x14ac:dyDescent="0.3">
      <c r="A6" s="165" t="s">
        <v>30</v>
      </c>
      <c r="B6" s="165"/>
      <c r="C6" s="165"/>
      <c r="D6" s="165"/>
      <c r="E6" s="165"/>
      <c r="F6" s="165"/>
      <c r="G6" s="165"/>
    </row>
    <row r="7" spans="1:7" ht="36.75" customHeight="1" thickBot="1" x14ac:dyDescent="0.3">
      <c r="A7" s="171" t="s">
        <v>20</v>
      </c>
      <c r="B7" s="172"/>
      <c r="C7" s="172"/>
      <c r="D7" s="172"/>
      <c r="E7" s="172"/>
      <c r="F7" s="172"/>
      <c r="G7" s="172"/>
    </row>
    <row r="8" spans="1:7" ht="80.25" customHeight="1" thickBot="1" x14ac:dyDescent="0.3">
      <c r="A8" s="47" t="s">
        <v>21</v>
      </c>
      <c r="B8" s="48" t="s">
        <v>31</v>
      </c>
      <c r="C8" s="47" t="s">
        <v>22</v>
      </c>
      <c r="D8" s="47" t="s">
        <v>23</v>
      </c>
      <c r="E8" s="47" t="s">
        <v>24</v>
      </c>
      <c r="F8" s="47" t="s">
        <v>25</v>
      </c>
      <c r="G8" s="49" t="s">
        <v>26</v>
      </c>
    </row>
    <row r="9" spans="1:7" ht="30" customHeight="1" x14ac:dyDescent="0.25">
      <c r="A9" s="24" t="s">
        <v>3</v>
      </c>
      <c r="B9" s="25" t="str">
        <f>'CARTILLA AD'!B15:C15</f>
        <v>RESPONSABILIDADES</v>
      </c>
      <c r="C9" s="26">
        <f>COUNTA('CARTILLA AD'!B16:C17)</f>
        <v>2</v>
      </c>
      <c r="D9" s="27">
        <f>COUNTIF('CARTILLA AD'!D16:D17,"SI")</f>
        <v>0</v>
      </c>
      <c r="E9" s="27">
        <f>COUNTIF('CARTILLA AD'!D16:D17,"NO")</f>
        <v>0</v>
      </c>
      <c r="F9" s="27">
        <f>COUNTIF('CARTILLA AD'!D16:D17,"NA")</f>
        <v>0</v>
      </c>
      <c r="G9" s="28">
        <f>IF(C9=0,0,((D9+F9)/C9))</f>
        <v>0</v>
      </c>
    </row>
    <row r="10" spans="1:7" ht="30" customHeight="1" x14ac:dyDescent="0.25">
      <c r="A10" s="29" t="s">
        <v>4</v>
      </c>
      <c r="B10" s="30" t="str">
        <f>'CARTILLA AD'!B18:C18</f>
        <v>Se ha definido las responsabilidades del servicio de seguridad y salud de los trabajadores.</v>
      </c>
      <c r="C10" s="31">
        <f>COUNTA('CARTILLA AD'!B19:C27)</f>
        <v>9</v>
      </c>
      <c r="D10" s="27">
        <f>COUNTIF('CARTILLA AD'!D19:D27,"SI")</f>
        <v>0</v>
      </c>
      <c r="E10" s="27">
        <f>COUNTIF('CARTILLA AD'!D19:D27,"NO")</f>
        <v>0</v>
      </c>
      <c r="F10" s="27">
        <f>COUNTIF('CARTILLA AD'!D19:D27,"NA")</f>
        <v>0</v>
      </c>
      <c r="G10" s="28">
        <f t="shared" ref="G10:G13" si="0">IF(C10=0,0,((D10+F10)/C10))</f>
        <v>0</v>
      </c>
    </row>
    <row r="11" spans="1:7" ht="30" customHeight="1" x14ac:dyDescent="0.25">
      <c r="A11" s="29" t="s">
        <v>5</v>
      </c>
      <c r="B11" s="30" t="e">
        <f>'CARTILLA AD'!#REF!</f>
        <v>#REF!</v>
      </c>
      <c r="C11" s="31">
        <f>COUNTA('CARTILLA AD'!B28:C70)</f>
        <v>43</v>
      </c>
      <c r="D11" s="27">
        <f>COUNTIF('CARTILLA AD'!D28:D70,"SI")</f>
        <v>0</v>
      </c>
      <c r="E11" s="27">
        <f>COUNTIF('CARTILLA AD'!D28:D70,"NO")</f>
        <v>0</v>
      </c>
      <c r="F11" s="27">
        <f>COUNTIF('CARTILLA AD'!D28:D70,"NA")</f>
        <v>0</v>
      </c>
      <c r="G11" s="28">
        <f t="shared" si="0"/>
        <v>0</v>
      </c>
    </row>
    <row r="12" spans="1:7" ht="30" customHeight="1" x14ac:dyDescent="0.25">
      <c r="A12" s="29" t="s">
        <v>6</v>
      </c>
      <c r="B12" s="30" t="e">
        <f>'CARTILLA AD'!#REF!</f>
        <v>#REF!</v>
      </c>
      <c r="C12" s="31">
        <f>COUNTA('CARTILLA AD'!#REF!)</f>
        <v>1</v>
      </c>
      <c r="D12" s="27" t="e">
        <f>COUNTIF('CARTILLA AD'!#REF!,"SI")</f>
        <v>#REF!</v>
      </c>
      <c r="E12" s="27" t="e">
        <f>COUNTIF('CARTILLA AD'!#REF!,"NO")</f>
        <v>#REF!</v>
      </c>
      <c r="F12" s="27" t="e">
        <f>COUNTIF('CARTILLA AD'!#REF!,"NA")</f>
        <v>#REF!</v>
      </c>
      <c r="G12" s="28" t="e">
        <f t="shared" si="0"/>
        <v>#REF!</v>
      </c>
    </row>
    <row r="13" spans="1:7" ht="30" customHeight="1" thickBot="1" x14ac:dyDescent="0.3">
      <c r="A13" s="29" t="s">
        <v>27</v>
      </c>
      <c r="B13" s="30" t="e">
        <f>'CARTILLA AD'!#REF!</f>
        <v>#REF!</v>
      </c>
      <c r="C13" s="31">
        <f>COUNTA('CARTILLA AD'!#REF!)</f>
        <v>1</v>
      </c>
      <c r="D13" s="27" t="e">
        <f>COUNTIF('CARTILLA AD'!#REF!,"SI")</f>
        <v>#REF!</v>
      </c>
      <c r="E13" s="27" t="e">
        <f>COUNTIF('CARTILLA AD'!#REF!,"NO")</f>
        <v>#REF!</v>
      </c>
      <c r="F13" s="27" t="e">
        <f>COUNTIF('CARTILLA AD'!#REF!,"NA")</f>
        <v>#REF!</v>
      </c>
      <c r="G13" s="28" t="e">
        <f t="shared" si="0"/>
        <v>#REF!</v>
      </c>
    </row>
    <row r="14" spans="1:7" ht="27" customHeight="1" thickBot="1" x14ac:dyDescent="0.3">
      <c r="A14" s="182" t="s">
        <v>28</v>
      </c>
      <c r="B14" s="183"/>
      <c r="C14" s="32">
        <f>SUM(C9:C13)</f>
        <v>56</v>
      </c>
      <c r="D14" s="33" t="e">
        <f>SUM(D9:D13)</f>
        <v>#REF!</v>
      </c>
      <c r="E14" s="33" t="e">
        <f>SUM(E9:E13)</f>
        <v>#REF!</v>
      </c>
      <c r="F14" s="33" t="e">
        <f>SUM(F9:F13)</f>
        <v>#REF!</v>
      </c>
      <c r="G14" s="34" t="e">
        <f>((D14+F14)/C14)</f>
        <v>#REF!</v>
      </c>
    </row>
    <row r="15" spans="1:7" s="37" customFormat="1" ht="75" customHeight="1" x14ac:dyDescent="0.25">
      <c r="A15" s="35"/>
      <c r="B15" s="36"/>
      <c r="C15" s="36"/>
      <c r="D15" s="36"/>
      <c r="E15" s="36"/>
      <c r="F15" s="36"/>
      <c r="G15" s="36"/>
    </row>
    <row r="16" spans="1:7" s="37" customFormat="1" ht="21" customHeight="1" x14ac:dyDescent="0.25">
      <c r="A16" s="35"/>
      <c r="B16" s="36"/>
      <c r="C16" s="36"/>
      <c r="D16" s="36"/>
      <c r="E16" s="36"/>
      <c r="F16" s="36"/>
      <c r="G16" s="36"/>
    </row>
    <row r="17" spans="1:7" ht="21" customHeight="1" x14ac:dyDescent="0.25">
      <c r="A17" s="184"/>
      <c r="B17" s="185"/>
      <c r="C17" s="185"/>
      <c r="D17" s="185"/>
      <c r="E17" s="185"/>
      <c r="F17" s="185"/>
      <c r="G17" s="185"/>
    </row>
    <row r="18" spans="1:7" ht="21" customHeight="1" x14ac:dyDescent="0.25">
      <c r="A18" s="39"/>
      <c r="B18" s="39"/>
      <c r="C18" s="39"/>
      <c r="D18" s="39"/>
      <c r="E18" s="39"/>
      <c r="F18" s="39"/>
      <c r="G18" s="39"/>
    </row>
    <row r="19" spans="1:7" ht="21" customHeight="1" x14ac:dyDescent="0.25">
      <c r="A19" s="39"/>
      <c r="B19" s="39"/>
      <c r="C19" s="39"/>
      <c r="D19" s="39"/>
      <c r="E19" s="39"/>
      <c r="F19" s="39"/>
      <c r="G19" s="39"/>
    </row>
    <row r="20" spans="1:7" ht="21" customHeight="1" x14ac:dyDescent="0.25">
      <c r="A20" s="39"/>
      <c r="B20" s="39"/>
      <c r="C20" s="39"/>
      <c r="D20" s="39"/>
      <c r="E20" s="39"/>
      <c r="F20" s="39"/>
      <c r="G20" s="39"/>
    </row>
    <row r="21" spans="1:7" ht="21" customHeight="1" x14ac:dyDescent="0.25">
      <c r="A21" s="39"/>
      <c r="B21" s="39"/>
      <c r="C21" s="39"/>
      <c r="D21" s="39"/>
      <c r="E21" s="39"/>
      <c r="F21" s="39"/>
      <c r="G21" s="39"/>
    </row>
    <row r="22" spans="1:7" ht="21" customHeight="1" x14ac:dyDescent="0.25">
      <c r="A22" s="39"/>
      <c r="B22" s="39"/>
      <c r="C22" s="39"/>
      <c r="D22" s="39"/>
      <c r="E22" s="39"/>
      <c r="F22" s="39"/>
      <c r="G22" s="39"/>
    </row>
    <row r="23" spans="1:7" ht="21" customHeight="1" x14ac:dyDescent="0.25">
      <c r="A23" s="39"/>
      <c r="B23" s="39"/>
      <c r="C23" s="39"/>
      <c r="D23" s="39"/>
      <c r="E23" s="39"/>
      <c r="F23" s="39"/>
      <c r="G23" s="39"/>
    </row>
    <row r="24" spans="1:7" ht="21" customHeight="1" x14ac:dyDescent="0.25">
      <c r="A24" s="39"/>
      <c r="B24" s="39"/>
      <c r="C24" s="39"/>
      <c r="D24" s="39"/>
      <c r="E24" s="39"/>
      <c r="F24" s="39"/>
      <c r="G24" s="39"/>
    </row>
    <row r="25" spans="1:7" ht="21" customHeight="1" x14ac:dyDescent="0.25">
      <c r="A25" s="39"/>
      <c r="B25" s="39"/>
      <c r="C25" s="39"/>
      <c r="D25" s="39"/>
      <c r="E25" s="39"/>
      <c r="F25" s="39"/>
      <c r="G25" s="39"/>
    </row>
    <row r="26" spans="1:7" ht="21" customHeight="1" x14ac:dyDescent="0.25">
      <c r="A26" s="39"/>
      <c r="B26" s="39"/>
      <c r="C26" s="39"/>
      <c r="D26" s="39"/>
      <c r="E26" s="39"/>
      <c r="F26" s="39"/>
      <c r="G26" s="39"/>
    </row>
    <row r="27" spans="1:7" ht="21" customHeight="1" x14ac:dyDescent="0.25">
      <c r="A27" s="39"/>
      <c r="B27" s="39"/>
      <c r="C27" s="39"/>
      <c r="D27" s="39"/>
      <c r="E27" s="39"/>
      <c r="F27" s="39"/>
      <c r="G27" s="39"/>
    </row>
    <row r="28" spans="1:7" ht="21" customHeight="1" x14ac:dyDescent="0.25">
      <c r="A28" s="39"/>
      <c r="B28" s="39"/>
      <c r="C28" s="39"/>
      <c r="D28" s="39"/>
      <c r="E28" s="39"/>
      <c r="F28" s="39"/>
      <c r="G28" s="39"/>
    </row>
    <row r="29" spans="1:7" ht="21" customHeight="1" x14ac:dyDescent="0.25">
      <c r="A29" s="39"/>
      <c r="B29" s="39"/>
      <c r="C29" s="39"/>
      <c r="D29" s="39"/>
      <c r="E29" s="39"/>
      <c r="F29" s="39"/>
      <c r="G29" s="39"/>
    </row>
    <row r="30" spans="1:7" ht="21" customHeight="1" x14ac:dyDescent="0.25">
      <c r="A30" s="39"/>
      <c r="B30" s="39"/>
      <c r="C30" s="39"/>
      <c r="D30" s="39"/>
      <c r="E30" s="39"/>
      <c r="F30" s="39"/>
      <c r="G30" s="39"/>
    </row>
    <row r="31" spans="1:7" ht="21" customHeight="1" x14ac:dyDescent="0.25">
      <c r="A31" s="39"/>
      <c r="B31" s="39"/>
      <c r="C31" s="39"/>
      <c r="D31" s="39"/>
      <c r="E31" s="39"/>
      <c r="F31" s="39"/>
      <c r="G31" s="39"/>
    </row>
    <row r="32" spans="1:7" ht="21" customHeight="1" x14ac:dyDescent="0.25">
      <c r="A32" s="39"/>
      <c r="B32" s="39"/>
      <c r="C32" s="39"/>
      <c r="D32" s="39"/>
      <c r="E32" s="39"/>
      <c r="F32" s="39"/>
      <c r="G32" s="39"/>
    </row>
    <row r="33" spans="1:7" ht="21" customHeight="1" x14ac:dyDescent="0.25">
      <c r="A33" s="39"/>
      <c r="B33" s="39"/>
      <c r="C33" s="39"/>
      <c r="D33" s="39"/>
      <c r="E33" s="39"/>
      <c r="F33" s="39"/>
      <c r="G33" s="39"/>
    </row>
    <row r="34" spans="1:7" ht="21" customHeight="1" x14ac:dyDescent="0.25">
      <c r="A34" s="39"/>
      <c r="B34" s="39"/>
      <c r="C34" s="39"/>
      <c r="D34" s="39"/>
      <c r="E34" s="39"/>
      <c r="F34" s="39"/>
      <c r="G34" s="39"/>
    </row>
    <row r="35" spans="1:7" ht="75" customHeight="1" x14ac:dyDescent="0.25">
      <c r="A35" s="39"/>
      <c r="B35" s="39"/>
      <c r="C35" s="39"/>
      <c r="D35" s="39"/>
      <c r="E35" s="39"/>
      <c r="F35" s="39"/>
      <c r="G35" s="39"/>
    </row>
    <row r="36" spans="1:7" ht="23.25" customHeight="1" x14ac:dyDescent="0.25">
      <c r="A36" s="181" t="s">
        <v>29</v>
      </c>
      <c r="B36" s="181"/>
      <c r="C36" s="181"/>
      <c r="D36" s="181"/>
      <c r="E36" s="181"/>
      <c r="F36" s="181"/>
      <c r="G36" s="181"/>
    </row>
    <row r="37" spans="1:7" ht="24" customHeight="1" x14ac:dyDescent="0.25">
      <c r="A37" s="181" t="s">
        <v>32</v>
      </c>
      <c r="B37" s="181"/>
      <c r="C37" s="181"/>
      <c r="D37" s="181"/>
      <c r="E37" s="181"/>
      <c r="F37" s="181"/>
      <c r="G37" s="181"/>
    </row>
    <row r="38" spans="1:7" ht="66.400000000000006" customHeight="1" x14ac:dyDescent="0.25">
      <c r="A38" s="173"/>
      <c r="B38" s="174"/>
      <c r="C38" s="174"/>
      <c r="D38" s="174"/>
      <c r="E38" s="174"/>
      <c r="F38" s="174"/>
      <c r="G38" s="174"/>
    </row>
    <row r="39" spans="1:7" ht="168.4" customHeight="1" x14ac:dyDescent="0.25">
      <c r="A39" s="175"/>
      <c r="B39" s="176"/>
      <c r="C39" s="176"/>
      <c r="D39" s="176"/>
      <c r="E39" s="176"/>
      <c r="F39" s="176"/>
      <c r="G39" s="176"/>
    </row>
    <row r="40" spans="1:7" s="41" customFormat="1" ht="24.75" customHeight="1" x14ac:dyDescent="0.25">
      <c r="A40" s="181" t="s">
        <v>33</v>
      </c>
      <c r="B40" s="181"/>
      <c r="C40" s="181"/>
      <c r="D40" s="181"/>
      <c r="E40" s="181"/>
      <c r="F40" s="181"/>
      <c r="G40" s="181"/>
    </row>
    <row r="41" spans="1:7" s="41" customFormat="1" ht="39" customHeight="1" x14ac:dyDescent="0.25">
      <c r="A41" s="177"/>
      <c r="B41" s="178"/>
      <c r="C41" s="178"/>
      <c r="D41" s="178"/>
      <c r="E41" s="178"/>
      <c r="F41" s="178"/>
      <c r="G41" s="178"/>
    </row>
    <row r="42" spans="1:7" s="41" customFormat="1" ht="157.9" customHeight="1" x14ac:dyDescent="0.25">
      <c r="A42" s="179"/>
      <c r="B42" s="180"/>
      <c r="C42" s="180"/>
      <c r="D42" s="180"/>
      <c r="E42" s="180"/>
      <c r="F42" s="180"/>
      <c r="G42" s="180"/>
    </row>
    <row r="43" spans="1:7" s="41" customFormat="1" ht="47.45" customHeight="1" x14ac:dyDescent="0.25">
      <c r="A43" s="68"/>
      <c r="B43" s="68"/>
      <c r="C43" s="59"/>
      <c r="D43" s="60"/>
      <c r="E43" s="15"/>
      <c r="F43" s="15"/>
      <c r="G43" s="15"/>
    </row>
    <row r="44" spans="1:7" s="41" customFormat="1" ht="16.899999999999999" customHeight="1" x14ac:dyDescent="0.25">
      <c r="A44" s="166" t="str">
        <f>'CARTILLA AD'!A76:C76</f>
        <v>REPRESENTANTE LEGAL DE LA EMPRESA O ASOCIACIÓN</v>
      </c>
      <c r="B44" s="166"/>
      <c r="C44" s="22"/>
      <c r="D44" s="61"/>
      <c r="E44" s="167"/>
      <c r="F44" s="167"/>
      <c r="G44" s="168"/>
    </row>
    <row r="45" spans="1:7" s="41" customFormat="1" ht="16.899999999999999" customHeight="1" x14ac:dyDescent="0.25">
      <c r="A45" s="62" t="str">
        <f>'CARTILLA AD'!A77:C77</f>
        <v xml:space="preserve">Nombres y Apellidos: </v>
      </c>
      <c r="B45" s="63"/>
      <c r="C45" s="63"/>
      <c r="D45" s="63"/>
      <c r="E45" s="63"/>
      <c r="F45" s="63"/>
      <c r="G45" s="64"/>
    </row>
    <row r="46" spans="1:7" s="41" customFormat="1" ht="16.899999999999999" customHeight="1" x14ac:dyDescent="0.25">
      <c r="A46" s="169" t="str">
        <f>'CARTILLA AD'!A78</f>
        <v>DNI:</v>
      </c>
      <c r="B46" s="170"/>
      <c r="C46" s="65"/>
      <c r="D46" s="66"/>
      <c r="E46" s="66"/>
      <c r="F46" s="66"/>
      <c r="G46" s="67"/>
    </row>
    <row r="47" spans="1:7" s="41" customFormat="1" ht="15.75" x14ac:dyDescent="0.25">
      <c r="B47" s="43"/>
      <c r="D47" s="42"/>
      <c r="E47" s="42"/>
      <c r="F47" s="42"/>
      <c r="G47" s="42"/>
    </row>
    <row r="48" spans="1:7" s="41" customFormat="1" ht="15.75" x14ac:dyDescent="0.25">
      <c r="A48" s="40"/>
      <c r="B48" s="40"/>
      <c r="C48" s="42"/>
      <c r="D48" s="42"/>
      <c r="E48" s="42"/>
      <c r="F48" s="42"/>
      <c r="G48" s="42"/>
    </row>
    <row r="49" spans="1:7" x14ac:dyDescent="0.25">
      <c r="A49" s="40"/>
      <c r="B49" s="40"/>
      <c r="C49" s="45"/>
      <c r="D49" s="45"/>
      <c r="E49" s="41"/>
      <c r="F49" s="41"/>
      <c r="G49" s="41"/>
    </row>
    <row r="50" spans="1:7" x14ac:dyDescent="0.25">
      <c r="A50" s="40"/>
      <c r="B50" s="40"/>
      <c r="C50" s="40"/>
      <c r="D50" s="40"/>
      <c r="E50" s="40"/>
      <c r="F50" s="40"/>
      <c r="G50" s="40"/>
    </row>
  </sheetData>
  <mergeCells count="16">
    <mergeCell ref="A44:B44"/>
    <mergeCell ref="E44:G44"/>
    <mergeCell ref="A46:B46"/>
    <mergeCell ref="A7:G7"/>
    <mergeCell ref="A38:G39"/>
    <mergeCell ref="A41:G42"/>
    <mergeCell ref="A37:G37"/>
    <mergeCell ref="A14:B14"/>
    <mergeCell ref="A17:G17"/>
    <mergeCell ref="A40:G40"/>
    <mergeCell ref="A36:G36"/>
    <mergeCell ref="A2:G2"/>
    <mergeCell ref="A3:G3"/>
    <mergeCell ref="A4:G4"/>
    <mergeCell ref="A5:G5"/>
    <mergeCell ref="A6:G6"/>
  </mergeCells>
  <printOptions horizontalCentered="1"/>
  <pageMargins left="0.59055118110236227" right="0.19685039370078741" top="0.70866141732283472" bottom="0.39370078740157483" header="0.15748031496062992" footer="0.11811023622047245"/>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view="pageBreakPreview" topLeftCell="A52" zoomScale="60" zoomScaleNormal="60" workbookViewId="0">
      <selection activeCell="C106" sqref="C106"/>
    </sheetView>
  </sheetViews>
  <sheetFormatPr baseColWidth="10" defaultColWidth="11.42578125" defaultRowHeight="15" x14ac:dyDescent="0.25"/>
  <cols>
    <col min="1" max="1" width="21.7109375" style="50" customWidth="1"/>
    <col min="2" max="2" width="14.140625" style="50" customWidth="1"/>
    <col min="3" max="3" width="10.7109375" style="50" customWidth="1"/>
    <col min="4" max="4" width="10.28515625" style="50" customWidth="1"/>
    <col min="5" max="5" width="12" style="50" customWidth="1"/>
    <col min="6" max="10" width="13.7109375" style="50" customWidth="1"/>
    <col min="11" max="16384" width="11.42578125" style="50"/>
  </cols>
  <sheetData>
    <row r="1" spans="1:10" ht="94.9" customHeight="1" x14ac:dyDescent="0.25"/>
    <row r="2" spans="1:10" ht="17.25" customHeight="1" x14ac:dyDescent="0.25">
      <c r="A2" s="187" t="s">
        <v>34</v>
      </c>
      <c r="B2" s="187"/>
      <c r="C2" s="187"/>
      <c r="D2" s="187"/>
      <c r="E2" s="187"/>
      <c r="F2" s="187"/>
      <c r="G2" s="187"/>
      <c r="H2" s="187"/>
      <c r="I2" s="187"/>
      <c r="J2" s="187"/>
    </row>
    <row r="3" spans="1:10" ht="17.25" customHeight="1" x14ac:dyDescent="0.25">
      <c r="A3" s="187"/>
      <c r="B3" s="187"/>
      <c r="C3" s="187"/>
      <c r="D3" s="187"/>
      <c r="E3" s="187"/>
      <c r="F3" s="187"/>
      <c r="G3" s="187"/>
      <c r="H3" s="187"/>
      <c r="I3" s="187"/>
      <c r="J3" s="187"/>
    </row>
    <row r="4" spans="1:10" ht="17.25" customHeight="1" x14ac:dyDescent="0.25">
      <c r="A4" s="187"/>
      <c r="B4" s="187"/>
      <c r="C4" s="187"/>
      <c r="D4" s="187"/>
      <c r="E4" s="187"/>
      <c r="F4" s="187"/>
      <c r="G4" s="187"/>
      <c r="H4" s="187"/>
      <c r="I4" s="187"/>
      <c r="J4" s="187"/>
    </row>
    <row r="5" spans="1:10" ht="32.25" customHeight="1" x14ac:dyDescent="0.25">
      <c r="A5" s="188" t="e">
        <f>RESULTADOS!A3</f>
        <v>#REF!</v>
      </c>
      <c r="B5" s="189"/>
      <c r="C5" s="189"/>
      <c r="D5" s="189"/>
      <c r="E5" s="189"/>
      <c r="F5" s="189"/>
      <c r="G5" s="189"/>
      <c r="H5" s="189"/>
      <c r="I5" s="189"/>
      <c r="J5" s="190"/>
    </row>
    <row r="6" spans="1:10" ht="17.25" customHeight="1" x14ac:dyDescent="0.25">
      <c r="A6" s="195" t="s">
        <v>44</v>
      </c>
      <c r="B6" s="192"/>
      <c r="C6" s="192"/>
      <c r="D6" s="192"/>
      <c r="E6" s="192"/>
      <c r="F6" s="191" t="s">
        <v>36</v>
      </c>
      <c r="G6" s="192"/>
      <c r="H6" s="192"/>
      <c r="I6" s="192"/>
      <c r="J6" s="192"/>
    </row>
    <row r="7" spans="1:10" ht="17.25" customHeight="1" x14ac:dyDescent="0.25">
      <c r="A7" s="193"/>
      <c r="B7" s="194"/>
      <c r="C7" s="194"/>
      <c r="D7" s="194"/>
      <c r="E7" s="194"/>
      <c r="F7" s="193"/>
      <c r="G7" s="194"/>
      <c r="H7" s="194"/>
      <c r="I7" s="194"/>
      <c r="J7" s="194"/>
    </row>
    <row r="8" spans="1:10" ht="17.25" customHeight="1" x14ac:dyDescent="0.25">
      <c r="A8" s="51"/>
      <c r="J8" s="52"/>
    </row>
    <row r="9" spans="1:10" ht="17.25" customHeight="1" x14ac:dyDescent="0.25">
      <c r="A9" s="51"/>
      <c r="J9" s="52"/>
    </row>
    <row r="10" spans="1:10" ht="17.25" customHeight="1" x14ac:dyDescent="0.25">
      <c r="A10" s="51"/>
      <c r="J10" s="52"/>
    </row>
    <row r="11" spans="1:10" ht="17.25" customHeight="1" x14ac:dyDescent="0.25">
      <c r="A11" s="51"/>
      <c r="J11" s="52"/>
    </row>
    <row r="12" spans="1:10" ht="17.25" customHeight="1" x14ac:dyDescent="0.25">
      <c r="A12" s="51"/>
      <c r="J12" s="52"/>
    </row>
    <row r="13" spans="1:10" ht="17.25" customHeight="1" x14ac:dyDescent="0.25">
      <c r="A13" s="51"/>
      <c r="J13" s="52"/>
    </row>
    <row r="14" spans="1:10" ht="17.25" customHeight="1" x14ac:dyDescent="0.25">
      <c r="A14" s="51"/>
      <c r="J14" s="52"/>
    </row>
    <row r="15" spans="1:10" ht="17.25" customHeight="1" x14ac:dyDescent="0.25">
      <c r="A15" s="51"/>
      <c r="J15" s="52"/>
    </row>
    <row r="16" spans="1:10" ht="17.25" customHeight="1" x14ac:dyDescent="0.25">
      <c r="A16" s="51"/>
      <c r="J16" s="52"/>
    </row>
    <row r="17" spans="1:10" ht="17.25" customHeight="1" x14ac:dyDescent="0.25">
      <c r="A17" s="51"/>
      <c r="J17" s="52"/>
    </row>
    <row r="18" spans="1:10" ht="17.25" customHeight="1" x14ac:dyDescent="0.25">
      <c r="A18" s="51"/>
      <c r="J18" s="52"/>
    </row>
    <row r="19" spans="1:10" ht="17.25" customHeight="1" x14ac:dyDescent="0.25">
      <c r="A19" s="51"/>
      <c r="J19" s="52"/>
    </row>
    <row r="20" spans="1:10" ht="17.25" customHeight="1" x14ac:dyDescent="0.25">
      <c r="A20" s="51"/>
      <c r="J20" s="52"/>
    </row>
    <row r="21" spans="1:10" ht="17.25" customHeight="1" x14ac:dyDescent="0.25">
      <c r="A21" s="51"/>
      <c r="J21" s="52"/>
    </row>
    <row r="22" spans="1:10" ht="17.25" customHeight="1" x14ac:dyDescent="0.25">
      <c r="A22" s="51"/>
      <c r="J22" s="52"/>
    </row>
    <row r="23" spans="1:10" ht="17.25" customHeight="1" x14ac:dyDescent="0.25">
      <c r="A23" s="51"/>
      <c r="J23" s="52"/>
    </row>
    <row r="24" spans="1:10" ht="17.25" customHeight="1" x14ac:dyDescent="0.25">
      <c r="A24" s="51"/>
      <c r="J24" s="52"/>
    </row>
    <row r="25" spans="1:10" ht="17.25" customHeight="1" x14ac:dyDescent="0.25">
      <c r="A25" s="51"/>
      <c r="J25" s="52"/>
    </row>
    <row r="26" spans="1:10" ht="17.25" customHeight="1" x14ac:dyDescent="0.25">
      <c r="A26" s="51"/>
      <c r="J26" s="52"/>
    </row>
    <row r="27" spans="1:10" ht="17.25" customHeight="1" x14ac:dyDescent="0.25">
      <c r="A27" s="51"/>
      <c r="J27" s="52"/>
    </row>
    <row r="28" spans="1:10" ht="17.25" customHeight="1" x14ac:dyDescent="0.25">
      <c r="A28" s="191" t="s">
        <v>37</v>
      </c>
      <c r="B28" s="192"/>
      <c r="C28" s="192"/>
      <c r="D28" s="192"/>
      <c r="E28" s="192"/>
      <c r="F28" s="191" t="s">
        <v>38</v>
      </c>
      <c r="G28" s="192"/>
      <c r="H28" s="192"/>
      <c r="I28" s="192"/>
      <c r="J28" s="192"/>
    </row>
    <row r="29" spans="1:10" ht="17.25" customHeight="1" x14ac:dyDescent="0.25">
      <c r="A29" s="193"/>
      <c r="B29" s="194"/>
      <c r="C29" s="194"/>
      <c r="D29" s="194"/>
      <c r="E29" s="194"/>
      <c r="F29" s="193"/>
      <c r="G29" s="194"/>
      <c r="H29" s="194"/>
      <c r="I29" s="194"/>
      <c r="J29" s="194"/>
    </row>
    <row r="30" spans="1:10" ht="17.25" customHeight="1" x14ac:dyDescent="0.25">
      <c r="A30" s="51"/>
      <c r="J30" s="52"/>
    </row>
    <row r="31" spans="1:10" ht="17.25" customHeight="1" x14ac:dyDescent="0.25">
      <c r="A31" s="51"/>
      <c r="J31" s="52"/>
    </row>
    <row r="32" spans="1:10" ht="17.25" customHeight="1" x14ac:dyDescent="0.25">
      <c r="A32" s="51"/>
      <c r="J32" s="52"/>
    </row>
    <row r="33" spans="1:10" ht="17.25" customHeight="1" x14ac:dyDescent="0.25">
      <c r="A33" s="51"/>
      <c r="J33" s="52"/>
    </row>
    <row r="34" spans="1:10" ht="17.25" customHeight="1" x14ac:dyDescent="0.25">
      <c r="A34" s="51"/>
      <c r="J34" s="52"/>
    </row>
    <row r="35" spans="1:10" ht="17.25" customHeight="1" x14ac:dyDescent="0.25">
      <c r="A35" s="51"/>
      <c r="J35" s="52"/>
    </row>
    <row r="36" spans="1:10" ht="17.25" customHeight="1" x14ac:dyDescent="0.25">
      <c r="A36" s="51"/>
      <c r="J36" s="52"/>
    </row>
    <row r="37" spans="1:10" ht="17.25" customHeight="1" x14ac:dyDescent="0.25">
      <c r="A37" s="51"/>
      <c r="J37" s="52"/>
    </row>
    <row r="38" spans="1:10" ht="17.25" customHeight="1" x14ac:dyDescent="0.25">
      <c r="A38" s="51"/>
      <c r="J38" s="52"/>
    </row>
    <row r="39" spans="1:10" ht="17.25" customHeight="1" x14ac:dyDescent="0.25">
      <c r="A39" s="51"/>
      <c r="J39" s="52"/>
    </row>
    <row r="40" spans="1:10" ht="17.25" customHeight="1" x14ac:dyDescent="0.25">
      <c r="A40" s="51"/>
      <c r="J40" s="52"/>
    </row>
    <row r="41" spans="1:10" ht="17.25" customHeight="1" x14ac:dyDescent="0.25">
      <c r="A41" s="51"/>
      <c r="J41" s="52"/>
    </row>
    <row r="42" spans="1:10" ht="17.25" customHeight="1" x14ac:dyDescent="0.25">
      <c r="A42" s="51"/>
      <c r="J42" s="52"/>
    </row>
    <row r="43" spans="1:10" ht="17.25" customHeight="1" x14ac:dyDescent="0.25">
      <c r="A43" s="51"/>
      <c r="J43" s="52"/>
    </row>
    <row r="44" spans="1:10" ht="17.25" customHeight="1" x14ac:dyDescent="0.25">
      <c r="A44" s="51"/>
      <c r="J44" s="52"/>
    </row>
    <row r="45" spans="1:10" ht="17.25" customHeight="1" x14ac:dyDescent="0.25">
      <c r="A45" s="51"/>
      <c r="J45" s="52"/>
    </row>
    <row r="46" spans="1:10" ht="17.25" customHeight="1" x14ac:dyDescent="0.25">
      <c r="A46" s="51"/>
      <c r="J46" s="52"/>
    </row>
    <row r="47" spans="1:10" ht="17.25" customHeight="1" x14ac:dyDescent="0.25">
      <c r="A47" s="51"/>
      <c r="J47" s="52"/>
    </row>
    <row r="48" spans="1:10" ht="17.25" customHeight="1" x14ac:dyDescent="0.25">
      <c r="A48" s="51"/>
      <c r="J48" s="52"/>
    </row>
    <row r="49" spans="1:10" ht="17.25" customHeight="1" x14ac:dyDescent="0.25">
      <c r="A49" s="51"/>
      <c r="J49" s="52"/>
    </row>
    <row r="50" spans="1:10" ht="17.25" customHeight="1" x14ac:dyDescent="0.25">
      <c r="A50" s="187" t="s">
        <v>34</v>
      </c>
      <c r="B50" s="187"/>
      <c r="C50" s="187"/>
      <c r="D50" s="187"/>
      <c r="E50" s="187"/>
      <c r="F50" s="187"/>
      <c r="G50" s="187"/>
      <c r="H50" s="187"/>
      <c r="I50" s="187"/>
      <c r="J50" s="187"/>
    </row>
    <row r="51" spans="1:10" ht="17.25" customHeight="1" x14ac:dyDescent="0.25">
      <c r="A51" s="187"/>
      <c r="B51" s="187"/>
      <c r="C51" s="187"/>
      <c r="D51" s="187"/>
      <c r="E51" s="187"/>
      <c r="F51" s="187"/>
      <c r="G51" s="187"/>
      <c r="H51" s="187"/>
      <c r="I51" s="187"/>
      <c r="J51" s="187"/>
    </row>
    <row r="52" spans="1:10" ht="17.25" customHeight="1" x14ac:dyDescent="0.25">
      <c r="A52" s="187" t="e">
        <f>+A5</f>
        <v>#REF!</v>
      </c>
      <c r="B52" s="187"/>
      <c r="C52" s="187"/>
      <c r="D52" s="187"/>
      <c r="E52" s="187"/>
      <c r="F52" s="187"/>
      <c r="G52" s="187"/>
      <c r="H52" s="187"/>
      <c r="I52" s="187"/>
      <c r="J52" s="187"/>
    </row>
    <row r="53" spans="1:10" ht="30.75" customHeight="1" x14ac:dyDescent="0.25">
      <c r="A53" s="188" t="e">
        <f>A5</f>
        <v>#REF!</v>
      </c>
      <c r="B53" s="189"/>
      <c r="C53" s="189"/>
      <c r="D53" s="189"/>
      <c r="E53" s="189"/>
      <c r="F53" s="189" t="s">
        <v>35</v>
      </c>
      <c r="G53" s="189"/>
      <c r="H53" s="189"/>
      <c r="I53" s="189"/>
      <c r="J53" s="190"/>
    </row>
    <row r="54" spans="1:10" ht="17.25" customHeight="1" x14ac:dyDescent="0.25">
      <c r="A54" s="191" t="s">
        <v>39</v>
      </c>
      <c r="B54" s="192"/>
      <c r="C54" s="192"/>
      <c r="D54" s="192"/>
      <c r="E54" s="192"/>
      <c r="F54" s="191" t="s">
        <v>40</v>
      </c>
      <c r="G54" s="192"/>
      <c r="H54" s="192"/>
      <c r="I54" s="192"/>
      <c r="J54" s="192"/>
    </row>
    <row r="55" spans="1:10" ht="17.25" customHeight="1" x14ac:dyDescent="0.25">
      <c r="A55" s="193"/>
      <c r="B55" s="194"/>
      <c r="C55" s="194"/>
      <c r="D55" s="194"/>
      <c r="E55" s="194"/>
      <c r="F55" s="193"/>
      <c r="G55" s="194"/>
      <c r="H55" s="194"/>
      <c r="I55" s="194"/>
      <c r="J55" s="194"/>
    </row>
    <row r="56" spans="1:10" ht="17.25" customHeight="1" x14ac:dyDescent="0.25">
      <c r="A56" s="51"/>
      <c r="J56" s="52"/>
    </row>
    <row r="57" spans="1:10" ht="17.25" customHeight="1" x14ac:dyDescent="0.25">
      <c r="A57" s="51"/>
      <c r="J57" s="52"/>
    </row>
    <row r="58" spans="1:10" ht="17.25" customHeight="1" x14ac:dyDescent="0.25">
      <c r="A58" s="51"/>
      <c r="J58" s="52"/>
    </row>
    <row r="59" spans="1:10" ht="17.25" customHeight="1" x14ac:dyDescent="0.25">
      <c r="A59" s="51"/>
      <c r="J59" s="52"/>
    </row>
    <row r="60" spans="1:10" ht="17.25" customHeight="1" x14ac:dyDescent="0.25">
      <c r="A60" s="51"/>
      <c r="J60" s="52"/>
    </row>
    <row r="61" spans="1:10" ht="17.25" customHeight="1" x14ac:dyDescent="0.25">
      <c r="A61" s="51"/>
      <c r="J61" s="52"/>
    </row>
    <row r="62" spans="1:10" ht="17.25" customHeight="1" x14ac:dyDescent="0.25">
      <c r="A62" s="51"/>
      <c r="J62" s="52"/>
    </row>
    <row r="63" spans="1:10" ht="17.25" customHeight="1" x14ac:dyDescent="0.25">
      <c r="A63" s="51"/>
      <c r="J63" s="52"/>
    </row>
    <row r="64" spans="1:10" ht="17.25" customHeight="1" x14ac:dyDescent="0.25">
      <c r="A64" s="51"/>
      <c r="J64" s="52"/>
    </row>
    <row r="65" spans="1:10" ht="17.25" customHeight="1" x14ac:dyDescent="0.25">
      <c r="A65" s="51"/>
      <c r="J65" s="52"/>
    </row>
    <row r="66" spans="1:10" ht="17.25" customHeight="1" x14ac:dyDescent="0.25">
      <c r="A66" s="51"/>
      <c r="J66" s="52"/>
    </row>
    <row r="67" spans="1:10" ht="17.25" customHeight="1" x14ac:dyDescent="0.25">
      <c r="A67" s="51"/>
      <c r="J67" s="52"/>
    </row>
    <row r="68" spans="1:10" ht="17.25" customHeight="1" x14ac:dyDescent="0.25">
      <c r="A68" s="51"/>
      <c r="J68" s="52"/>
    </row>
    <row r="69" spans="1:10" ht="17.25" customHeight="1" x14ac:dyDescent="0.25">
      <c r="A69" s="51"/>
      <c r="J69" s="52"/>
    </row>
    <row r="70" spans="1:10" ht="17.25" customHeight="1" x14ac:dyDescent="0.25">
      <c r="A70" s="51"/>
      <c r="J70" s="52"/>
    </row>
    <row r="71" spans="1:10" ht="17.25" customHeight="1" x14ac:dyDescent="0.25">
      <c r="A71" s="51"/>
      <c r="J71" s="52"/>
    </row>
    <row r="72" spans="1:10" ht="17.25" customHeight="1" x14ac:dyDescent="0.25">
      <c r="A72" s="51"/>
      <c r="J72" s="52"/>
    </row>
    <row r="73" spans="1:10" ht="17.25" customHeight="1" x14ac:dyDescent="0.25">
      <c r="A73" s="51"/>
      <c r="J73" s="52"/>
    </row>
    <row r="74" spans="1:10" ht="17.25" customHeight="1" x14ac:dyDescent="0.25">
      <c r="A74" s="51"/>
      <c r="J74" s="52"/>
    </row>
    <row r="75" spans="1:10" ht="17.25" customHeight="1" x14ac:dyDescent="0.25">
      <c r="A75" s="51"/>
      <c r="J75" s="52"/>
    </row>
    <row r="76" spans="1:10" ht="17.25" customHeight="1" x14ac:dyDescent="0.25">
      <c r="A76" s="191" t="s">
        <v>41</v>
      </c>
      <c r="B76" s="192"/>
      <c r="C76" s="192"/>
      <c r="D76" s="192"/>
      <c r="E76" s="192"/>
      <c r="F76" s="191" t="s">
        <v>42</v>
      </c>
      <c r="G76" s="192"/>
      <c r="H76" s="192"/>
      <c r="I76" s="192"/>
      <c r="J76" s="192"/>
    </row>
    <row r="77" spans="1:10" ht="17.25" customHeight="1" x14ac:dyDescent="0.25">
      <c r="A77" s="193"/>
      <c r="B77" s="194"/>
      <c r="C77" s="194"/>
      <c r="D77" s="194"/>
      <c r="E77" s="194"/>
      <c r="F77" s="193"/>
      <c r="G77" s="194"/>
      <c r="H77" s="194"/>
      <c r="I77" s="194"/>
      <c r="J77" s="194"/>
    </row>
    <row r="78" spans="1:10" ht="17.25" customHeight="1" x14ac:dyDescent="0.25">
      <c r="A78" s="51"/>
      <c r="J78" s="52"/>
    </row>
    <row r="79" spans="1:10" ht="17.25" customHeight="1" x14ac:dyDescent="0.25">
      <c r="A79" s="51"/>
      <c r="J79" s="52"/>
    </row>
    <row r="80" spans="1:10" ht="17.25" customHeight="1" x14ac:dyDescent="0.25">
      <c r="A80" s="51"/>
      <c r="J80" s="52"/>
    </row>
    <row r="81" spans="1:10" ht="17.25" customHeight="1" x14ac:dyDescent="0.25">
      <c r="A81" s="51"/>
      <c r="J81" s="52"/>
    </row>
    <row r="82" spans="1:10" ht="17.25" customHeight="1" x14ac:dyDescent="0.25">
      <c r="A82" s="51"/>
      <c r="J82" s="52"/>
    </row>
    <row r="83" spans="1:10" ht="17.25" customHeight="1" x14ac:dyDescent="0.25">
      <c r="A83" s="51"/>
      <c r="J83" s="52"/>
    </row>
    <row r="84" spans="1:10" ht="17.25" customHeight="1" x14ac:dyDescent="0.25">
      <c r="A84" s="51"/>
      <c r="J84" s="52"/>
    </row>
    <row r="85" spans="1:10" ht="17.25" customHeight="1" x14ac:dyDescent="0.25">
      <c r="A85" s="51"/>
      <c r="J85" s="52"/>
    </row>
    <row r="86" spans="1:10" ht="17.25" customHeight="1" x14ac:dyDescent="0.25">
      <c r="A86" s="51"/>
      <c r="J86" s="52"/>
    </row>
    <row r="87" spans="1:10" ht="17.25" customHeight="1" x14ac:dyDescent="0.25">
      <c r="A87" s="51"/>
      <c r="J87" s="52"/>
    </row>
    <row r="88" spans="1:10" ht="17.25" customHeight="1" x14ac:dyDescent="0.25">
      <c r="A88" s="51"/>
      <c r="J88" s="52"/>
    </row>
    <row r="89" spans="1:10" ht="17.25" customHeight="1" x14ac:dyDescent="0.25">
      <c r="A89" s="51"/>
      <c r="J89" s="52"/>
    </row>
    <row r="90" spans="1:10" ht="17.25" customHeight="1" x14ac:dyDescent="0.25">
      <c r="A90" s="51"/>
      <c r="J90" s="52"/>
    </row>
    <row r="91" spans="1:10" ht="17.25" customHeight="1" x14ac:dyDescent="0.25">
      <c r="A91" s="51"/>
      <c r="J91" s="52"/>
    </row>
    <row r="92" spans="1:10" ht="17.25" customHeight="1" x14ac:dyDescent="0.25">
      <c r="A92" s="51"/>
      <c r="J92" s="52"/>
    </row>
    <row r="93" spans="1:10" ht="17.25" customHeight="1" x14ac:dyDescent="0.25">
      <c r="A93" s="51"/>
      <c r="J93" s="52"/>
    </row>
    <row r="94" spans="1:10" ht="17.25" customHeight="1" x14ac:dyDescent="0.25">
      <c r="A94" s="51"/>
      <c r="J94" s="52"/>
    </row>
    <row r="95" spans="1:10" ht="17.25" customHeight="1" x14ac:dyDescent="0.25">
      <c r="A95" s="51"/>
      <c r="J95" s="52"/>
    </row>
    <row r="96" spans="1:10" ht="17.25" customHeight="1" x14ac:dyDescent="0.25">
      <c r="A96" s="51"/>
      <c r="J96" s="52"/>
    </row>
    <row r="97" spans="1:10" ht="17.25" customHeight="1" x14ac:dyDescent="0.25">
      <c r="A97" s="53"/>
      <c r="B97" s="54"/>
      <c r="C97" s="54"/>
      <c r="D97" s="54"/>
      <c r="E97" s="54"/>
      <c r="F97" s="54"/>
      <c r="G97" s="54"/>
      <c r="H97" s="54"/>
      <c r="I97" s="54"/>
      <c r="J97" s="55"/>
    </row>
    <row r="98" spans="1:10" ht="84" customHeight="1" x14ac:dyDescent="0.25">
      <c r="A98" s="51"/>
      <c r="J98" s="52"/>
    </row>
    <row r="99" spans="1:10" ht="16.899999999999999" customHeight="1" x14ac:dyDescent="0.25">
      <c r="A99" s="196" t="str">
        <f>RESULTADOS!A44</f>
        <v>REPRESENTANTE LEGAL DE LA EMPRESA O ASOCIACIÓN</v>
      </c>
      <c r="B99" s="196"/>
      <c r="C99" s="196"/>
      <c r="D99" s="196"/>
      <c r="J99" s="52"/>
    </row>
    <row r="100" spans="1:10" ht="17.25" customHeight="1" x14ac:dyDescent="0.25">
      <c r="A100" s="186" t="str">
        <f>RESULTADOS!A45</f>
        <v xml:space="preserve">Nombres y Apellidos: </v>
      </c>
      <c r="B100" s="186"/>
      <c r="C100" s="186"/>
      <c r="D100" s="186"/>
      <c r="E100" s="186"/>
      <c r="F100" s="186"/>
      <c r="G100" s="186"/>
      <c r="H100" s="186"/>
      <c r="I100" s="186"/>
      <c r="J100" s="197"/>
    </row>
    <row r="101" spans="1:10" ht="17.25" customHeight="1" x14ac:dyDescent="0.25">
      <c r="A101" s="186" t="str">
        <f>RESULTADOS!A46</f>
        <v>DNI:</v>
      </c>
      <c r="B101" s="186"/>
      <c r="C101" s="186"/>
      <c r="D101" s="186"/>
      <c r="J101" s="52"/>
    </row>
  </sheetData>
  <mergeCells count="15">
    <mergeCell ref="A101:D101"/>
    <mergeCell ref="A2:J4"/>
    <mergeCell ref="A5:J5"/>
    <mergeCell ref="F6:J7"/>
    <mergeCell ref="A28:E29"/>
    <mergeCell ref="F28:J29"/>
    <mergeCell ref="A6:E7"/>
    <mergeCell ref="A50:J52"/>
    <mergeCell ref="A53:J53"/>
    <mergeCell ref="A54:E55"/>
    <mergeCell ref="F54:J55"/>
    <mergeCell ref="A76:E77"/>
    <mergeCell ref="F76:J77"/>
    <mergeCell ref="A99:D99"/>
    <mergeCell ref="A100:J100"/>
  </mergeCells>
  <pageMargins left="0.70866141732283472" right="0.11811023622047245" top="0.74803149606299213" bottom="0.74803149606299213" header="0.31496062992125984" footer="0.31496062992125984"/>
  <pageSetup paperSize="9" scale="67" orientation="portrait" r:id="rId1"/>
  <rowBreaks count="1" manualBreakCount="1">
    <brk id="4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CARTILLA AD</vt:lpstr>
      <vt:lpstr>RESULTADOS</vt:lpstr>
      <vt:lpstr>REGISTRO FOTOGRÁFICO</vt:lpstr>
      <vt:lpstr>'CARTILLA AD'!Área_de_impresión</vt:lpstr>
      <vt:lpstr>'REGISTRO FOTOGRÁFICO'!Área_de_impresión</vt:lpstr>
      <vt:lpstr>RESULTADOS!Área_de_impresión</vt:lpstr>
      <vt:lpstr>CUMPLE</vt:lpstr>
      <vt:lpstr>'REGISTRO FOTOGRÁFICO'!Títulos_a_imprimir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Paolo Gutiérrez</dc:creator>
  <cp:lastModifiedBy>Mercedes Díaz Mejía</cp:lastModifiedBy>
  <cp:lastPrinted>2020-10-14T21:30:54Z</cp:lastPrinted>
  <dcterms:created xsi:type="dcterms:W3CDTF">2011-08-18T16:45:39Z</dcterms:created>
  <dcterms:modified xsi:type="dcterms:W3CDTF">2021-06-28T19:09:50Z</dcterms:modified>
</cp:coreProperties>
</file>