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turismo 2021\bioseguridad\documentación empresas, guías y artesanos - Safe Travel\galerías de arte\"/>
    </mc:Choice>
  </mc:AlternateContent>
  <bookViews>
    <workbookView xWindow="0" yWindow="0" windowWidth="8970" windowHeight="7515"/>
  </bookViews>
  <sheets>
    <sheet name="CARTILLA AD" sheetId="1" r:id="rId1"/>
    <sheet name="RESULTADOS" sheetId="4" state="hidden" r:id="rId2"/>
    <sheet name="REGISTRO FOTOGRÁFICO" sheetId="5" state="hidden" r:id="rId3"/>
  </sheets>
  <definedNames>
    <definedName name="_xlnm._FilterDatabase" localSheetId="0" hidden="1">'CARTILLA AD'!#REF!</definedName>
    <definedName name="ACTITUD">'CARTILLA AD'!#REF!</definedName>
    <definedName name="_xlnm.Print_Area" localSheetId="0">'CARTILLA AD'!$A$1:$H$76</definedName>
    <definedName name="_xlnm.Print_Area" localSheetId="2">'REGISTRO FOTOGRÁFICO'!$A$1:$J$101</definedName>
    <definedName name="_xlnm.Print_Area" localSheetId="1">RESULTADOS!$A$1:$G$46</definedName>
    <definedName name="CUMPLE">'CARTILLA AD'!$ANB$14:$ANB$16</definedName>
    <definedName name="_xlnm.Print_Titles" localSheetId="2">'REGISTRO FOTOGRÁFICO'!$2:$5</definedName>
    <definedName name="_xlnm.Print_Titles" localSheetId="1">RESULTADOS!#REF!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8" i="1" l="1"/>
  <c r="E65" i="1"/>
  <c r="E66" i="1"/>
  <c r="E67" i="1"/>
  <c r="E64" i="1"/>
  <c r="E59" i="1"/>
  <c r="E60" i="1"/>
  <c r="E61" i="1"/>
  <c r="E62" i="1"/>
  <c r="E58" i="1"/>
  <c r="E55" i="1"/>
  <c r="E56" i="1"/>
  <c r="E54" i="1"/>
  <c r="E51" i="1"/>
  <c r="E52" i="1"/>
  <c r="E50" i="1"/>
  <c r="E43" i="1"/>
  <c r="E44" i="1"/>
  <c r="E45" i="1"/>
  <c r="E46" i="1"/>
  <c r="E47" i="1"/>
  <c r="E48" i="1"/>
  <c r="E42" i="1"/>
  <c r="E37" i="1"/>
  <c r="E38" i="1"/>
  <c r="E39" i="1"/>
  <c r="E40" i="1"/>
  <c r="E41" i="1"/>
  <c r="E36" i="1"/>
  <c r="E33" i="1"/>
  <c r="E32" i="1"/>
  <c r="E19" i="1"/>
  <c r="E20" i="1"/>
  <c r="E21" i="1"/>
  <c r="E22" i="1"/>
  <c r="E23" i="1"/>
  <c r="E24" i="1"/>
  <c r="E25" i="1"/>
  <c r="E26" i="1"/>
  <c r="E27" i="1"/>
  <c r="E28" i="1"/>
  <c r="E29" i="1"/>
  <c r="E15" i="1"/>
  <c r="E18" i="1"/>
  <c r="E16" i="1"/>
  <c r="H70" i="1"/>
  <c r="H71" i="1" l="1"/>
  <c r="H72" i="1" s="1"/>
  <c r="A46" i="4" l="1"/>
  <c r="A101" i="5" s="1"/>
  <c r="A45" i="4"/>
  <c r="A100" i="5" s="1"/>
  <c r="A44" i="4"/>
  <c r="A99" i="5" s="1"/>
  <c r="F13" i="4" l="1"/>
  <c r="E13" i="4"/>
  <c r="D13" i="4"/>
  <c r="C13" i="4"/>
  <c r="F12" i="4"/>
  <c r="E12" i="4"/>
  <c r="D12" i="4"/>
  <c r="C12" i="4"/>
  <c r="B13" i="4"/>
  <c r="B12" i="4"/>
  <c r="F11" i="4"/>
  <c r="E11" i="4"/>
  <c r="D11" i="4"/>
  <c r="C11" i="4"/>
  <c r="B11" i="4"/>
  <c r="F10" i="4"/>
  <c r="E10" i="4"/>
  <c r="D10" i="4"/>
  <c r="C10" i="4"/>
  <c r="B10" i="4"/>
  <c r="F9" i="4"/>
  <c r="E9" i="4"/>
  <c r="D9" i="4"/>
  <c r="C9" i="4"/>
  <c r="B9" i="4"/>
  <c r="A3" i="4"/>
  <c r="A5" i="5" s="1"/>
  <c r="A52" i="5" s="1"/>
  <c r="A2" i="4"/>
  <c r="G13" i="4" l="1"/>
  <c r="G10" i="4"/>
  <c r="G11" i="4"/>
  <c r="C14" i="4"/>
  <c r="G12" i="4"/>
  <c r="A53" i="5"/>
  <c r="G9" i="4"/>
  <c r="F14" i="4"/>
  <c r="E14" i="4"/>
  <c r="D14" i="4" l="1"/>
  <c r="G14" i="4" s="1"/>
</calcChain>
</file>

<file path=xl/comments1.xml><?xml version="1.0" encoding="utf-8"?>
<comments xmlns="http://schemas.openxmlformats.org/spreadsheetml/2006/main">
  <authors>
    <author>Paolo</author>
  </authors>
  <commentList>
    <comment ref="A37" authorId="0" shapeId="0">
      <text>
        <r>
          <rPr>
            <b/>
            <sz val="9"/>
            <color indexed="81"/>
            <rFont val="Tahoma"/>
            <family val="2"/>
          </rPr>
          <t>Paolo:</t>
        </r>
        <r>
          <rPr>
            <sz val="9"/>
            <color indexed="81"/>
            <rFont val="Tahoma"/>
            <family val="2"/>
          </rPr>
          <t xml:space="preserve">
Se cambio el orden de las conclusiones en el informe para que siga el orden correcto de un informe.</t>
        </r>
      </text>
    </comment>
  </commentList>
</comments>
</file>

<file path=xl/comments2.xml><?xml version="1.0" encoding="utf-8"?>
<comments xmlns="http://schemas.openxmlformats.org/spreadsheetml/2006/main">
  <authors>
    <author>Paulina Caballero Mera</author>
  </authors>
  <commentList>
    <comment ref="A2" authorId="0" shapeId="0">
      <text>
        <r>
          <rPr>
            <b/>
            <sz val="9"/>
            <color indexed="81"/>
            <rFont val="Tahoma"/>
            <family val="2"/>
          </rPr>
          <t>Paulina Caballero Mera:</t>
        </r>
        <r>
          <rPr>
            <sz val="9"/>
            <color indexed="81"/>
            <rFont val="Tahoma"/>
            <family val="2"/>
          </rPr>
          <t xml:space="preserve">
Colocar las fotos de los aspectos a verificar que cumplen.</t>
        </r>
      </text>
    </comment>
    <comment ref="F6" authorId="0" shapeId="0">
      <text>
        <r>
          <rPr>
            <b/>
            <sz val="9"/>
            <color indexed="81"/>
            <rFont val="Tahoma"/>
            <family val="2"/>
          </rPr>
          <t>Paulina Caballero Mera:</t>
        </r>
        <r>
          <rPr>
            <sz val="9"/>
            <color indexed="81"/>
            <rFont val="Tahoma"/>
            <family val="2"/>
          </rPr>
          <t xml:space="preserve">
Si el establecimiento tiene categoría colocar la foto de la constancia de la Dircetur/Gercetur/Mincetur </t>
        </r>
      </text>
    </comment>
  </commentList>
</comments>
</file>

<file path=xl/sharedStrings.xml><?xml version="1.0" encoding="utf-8"?>
<sst xmlns="http://schemas.openxmlformats.org/spreadsheetml/2006/main" count="153" uniqueCount="152">
  <si>
    <t>ASPECTOS A VERIFICAR</t>
  </si>
  <si>
    <t>DATOS DE LA EMPRESA</t>
  </si>
  <si>
    <t>RESULTADOS</t>
  </si>
  <si>
    <t>I</t>
  </si>
  <si>
    <t>II</t>
  </si>
  <si>
    <t>III</t>
  </si>
  <si>
    <t>IV</t>
  </si>
  <si>
    <t xml:space="preserve">Nombres y Apellidos: </t>
  </si>
  <si>
    <t>PUNTAJE MÁXIMO</t>
  </si>
  <si>
    <t>PUNTAJE OBTENIDO</t>
  </si>
  <si>
    <t>PUNTAJE</t>
  </si>
  <si>
    <t>SI</t>
  </si>
  <si>
    <t>NO</t>
  </si>
  <si>
    <t>NA</t>
  </si>
  <si>
    <t>CUMPLE
SI/NO/NA</t>
  </si>
  <si>
    <t>RESPONSABILIDADES</t>
  </si>
  <si>
    <t>ASPECTOS GENERALES DEL SERVICIO</t>
  </si>
  <si>
    <t>CALIFICACIÓN DEL ESTABLECIMIENTO</t>
  </si>
  <si>
    <t>I.- RESULTADOS</t>
  </si>
  <si>
    <t>1.- PERFIL DE CUMPLIMIENTO</t>
  </si>
  <si>
    <t>ASPECTOS  A  VERIFICAR</t>
  </si>
  <si>
    <t>N°</t>
  </si>
  <si>
    <t>Puntaje máximo</t>
  </si>
  <si>
    <t>Cumple</t>
  </si>
  <si>
    <t>No cumple</t>
  </si>
  <si>
    <t>No Aplica</t>
  </si>
  <si>
    <t>Puntaje Obtenido</t>
  </si>
  <si>
    <t>V</t>
  </si>
  <si>
    <t>PUNTAJE TOTAL</t>
  </si>
  <si>
    <t>II.- ANÁLISIS</t>
  </si>
  <si>
    <t>RESULTADOS DEL AUTODIAGNÓSTICO</t>
  </si>
  <si>
    <t>GRUPOS</t>
  </si>
  <si>
    <t>1.- CONCLUSIONES</t>
  </si>
  <si>
    <t>2.- RECOMENDACIONES</t>
  </si>
  <si>
    <t>REGISTRO FOTOGRÁFICO</t>
  </si>
  <si>
    <t>ALMACÉN DE SECOS</t>
  </si>
  <si>
    <t>FOTOGRAFÍA 02</t>
  </si>
  <si>
    <t>FOTOGRAFÍA 03</t>
  </si>
  <si>
    <t>FOTOGRAFÍA 04</t>
  </si>
  <si>
    <t>FOTOGRAFÍA 05</t>
  </si>
  <si>
    <t>FOTOGRAFÍA 06</t>
  </si>
  <si>
    <t>FOTOGRAFÍA 07</t>
  </si>
  <si>
    <t>FOTOGRAFÍA 08</t>
  </si>
  <si>
    <t>MEDIDAS PREVENTIVAS SANITARIAS</t>
  </si>
  <si>
    <t>LICENCIA MUNICIPAL DE FUNCIONAMIENTO
FOTOGRAFÍA 01</t>
  </si>
  <si>
    <t>OBSERVACIONES</t>
  </si>
  <si>
    <t>DNI:</t>
  </si>
  <si>
    <t>RUC:</t>
  </si>
  <si>
    <t xml:space="preserve">Razón social: </t>
  </si>
  <si>
    <t>Nombre comercial:</t>
  </si>
  <si>
    <t>Dirección:</t>
  </si>
  <si>
    <t xml:space="preserve">Distrito: </t>
  </si>
  <si>
    <t xml:space="preserve">Provincia: </t>
  </si>
  <si>
    <t xml:space="preserve">Región: </t>
  </si>
  <si>
    <t xml:space="preserve">E-mail: </t>
  </si>
  <si>
    <t>Teléfono:</t>
  </si>
  <si>
    <t>Página web:</t>
  </si>
  <si>
    <t>Celular:</t>
  </si>
  <si>
    <t>Facebook:</t>
  </si>
  <si>
    <t>Se ha establecido la estructura organizacional y las responsabilidades de los puestos que ha definido.</t>
  </si>
  <si>
    <t>El empleador y personal conocen y cumplen con las responsabilidades indicadas por la empresa.</t>
  </si>
  <si>
    <t>3.1.1</t>
  </si>
  <si>
    <t>3.1.2</t>
  </si>
  <si>
    <t>INSTALACIONES Y SERVICIOS</t>
  </si>
  <si>
    <t>3.2.1</t>
  </si>
  <si>
    <t>3.2.1.1</t>
  </si>
  <si>
    <t>3.2.1.2</t>
  </si>
  <si>
    <t>3.2.1.3</t>
  </si>
  <si>
    <t>3.2.1.4</t>
  </si>
  <si>
    <t>3.2.1.5</t>
  </si>
  <si>
    <t>3.2.1.6</t>
  </si>
  <si>
    <t>3.2.1.7</t>
  </si>
  <si>
    <t>3.2.1.8</t>
  </si>
  <si>
    <t>3.2.1.9</t>
  </si>
  <si>
    <t>3.2.2</t>
  </si>
  <si>
    <t>LIMPIEZA Y DESINFECCIÓN</t>
  </si>
  <si>
    <t>3.2.2.1</t>
  </si>
  <si>
    <t>3.2.2.2</t>
  </si>
  <si>
    <t>3.2.2.3</t>
  </si>
  <si>
    <t>3.2.3</t>
  </si>
  <si>
    <t>3.2.3.1</t>
  </si>
  <si>
    <t>3.2.3.2</t>
  </si>
  <si>
    <t>3.2.3.3</t>
  </si>
  <si>
    <t>3.2.4</t>
  </si>
  <si>
    <t>3.2.4.1</t>
  </si>
  <si>
    <t>3.2.4.2</t>
  </si>
  <si>
    <t>PERSONAL</t>
  </si>
  <si>
    <t>3.3.1</t>
  </si>
  <si>
    <t>3.3.2</t>
  </si>
  <si>
    <t>3.3.3</t>
  </si>
  <si>
    <t>3.4.1</t>
  </si>
  <si>
    <t>3.4.2</t>
  </si>
  <si>
    <t>3.5.1</t>
  </si>
  <si>
    <t>3.5.2</t>
  </si>
  <si>
    <t>TERCEROS</t>
  </si>
  <si>
    <t>3.6.1</t>
  </si>
  <si>
    <t>3.7.1</t>
  </si>
  <si>
    <t>ACTIVIDADES OPERATIVAS</t>
  </si>
  <si>
    <t>En la fecha abajo señalada, el establecimiento participó de la fase de autodiagnóstico de la vigilancia de cumplimiento de los protocolos sanitarios sectoriales para la prevención del COVID-19.</t>
  </si>
  <si>
    <t>IMPORTANTE: La calificación es "SÍ" si cumple el aspecto a verificar completamente, "NO" si no cumple o cumple parcialmente el aspecto a verificar y "NA" si no aplica el aspecto a verificar al establecimiento.</t>
  </si>
  <si>
    <t>Nª de trabajadores:</t>
  </si>
  <si>
    <t>Femenino:</t>
  </si>
  <si>
    <t>Masculino:</t>
  </si>
  <si>
    <t>Cuentan con la autorización de reanudación de actividades económicas.</t>
  </si>
  <si>
    <t>Se ha elaborado e implementado el plan para la vigilancia, prevención y control de la COVID-19 y el protocolo sanitario sectorial.</t>
  </si>
  <si>
    <t>Cuentan con política sanitaria implementada.</t>
  </si>
  <si>
    <t>Realizan el saneamiento integral de las instalaciones previo al reinicio de las actividades económicas.</t>
  </si>
  <si>
    <t>La entrega de boletas, facturas u otros comprobantes de pagos son realizados a través de soportes virtuales, digitales u otros medios que minimiza el contagio del Sars-Cov2.</t>
  </si>
  <si>
    <t xml:space="preserve">Cuentan con un cronograma de saneamiento, mantenimiento y limpieza  de las instalaciones, equipos, materiales, entre otros.
</t>
  </si>
  <si>
    <t>EQUIPO DE PROTECCIÓN DE PERSONAL (EPP)</t>
  </si>
  <si>
    <t>Los trabajadores, clientes y visitantes usan de manera correcta los equipos de protección personal y los mantienen en buenas condiciones de operatividad.</t>
  </si>
  <si>
    <t xml:space="preserve">REQUISITOS BÁSICOS </t>
  </si>
  <si>
    <t>Tiene establecido las zonas de acceso del cliente y/o proveedor para la recepción de productos e insumos con todos los equipos y materiales necesarios e higiénicos.</t>
  </si>
  <si>
    <t xml:space="preserve">En las zonas de atención al cliente, las señalizaciones o barreras minimizan el contagio del Sars Cov2 de los clientes y trabajadores. </t>
  </si>
  <si>
    <t>El plan de limpieza y desinfección de los  lugares de trabajo está determinado por el servicio de Seguridad y Salud en el Trabajo o el que haga sus veces.</t>
  </si>
  <si>
    <t xml:space="preserve">Los ambientes, instalaciones, mobiliarios, equipos, materiales, entre otros, se encuentran en buenas condiciones de limpieza y desinfección. </t>
  </si>
  <si>
    <t xml:space="preserve">DISPOSICIÓN DE RESIDUOS SÓLIDOS  </t>
  </si>
  <si>
    <t>La disposición de los residuos sólidos generales es realizado en base al Decreto Legislativo N° 1278, “Ley de Gestión Integral de Residuos Sólidos” y la R.M-099-2020-MINAM.</t>
  </si>
  <si>
    <t>SERVICIOS HIGIÉNICOS Y VESTUARIOS</t>
  </si>
  <si>
    <t>Las instalaciones y accesorios de los servicios higiénicos, duchas y vestuarios se mantienen en buenas condiciones de higiene y operatividad.</t>
  </si>
  <si>
    <t>Utilizan el medio de comunicación eficiente ante un reporte de cuadro clínico correspondiente a la COVID-19 que minimiza el riesgo de contagio.</t>
  </si>
  <si>
    <t>Cuentan con registros de evaluación del personal sospechoso que presenta sintomatología de la COVID-19.</t>
  </si>
  <si>
    <t xml:space="preserve">El personal interno y externo que labora en el establecimiento de hospedaje, conoce y aplica las medidas preventivas sanitarias de acuerdo al puesto de trabajo y nivel de riesgo. </t>
  </si>
  <si>
    <t>SENSIBILIZACIÓN Y CAPACITACIÓN (PERSONAL Y/O CLIENTES)</t>
  </si>
  <si>
    <t>Elaboran e implementan carteles o avisos de sensibilización respecto a la COVID-19.</t>
  </si>
  <si>
    <t>3.4.3</t>
  </si>
  <si>
    <t>CLIENTES</t>
  </si>
  <si>
    <t>Cumplen con las medidas preventivas sanitarias de acuerdo al protocolo establecido.</t>
  </si>
  <si>
    <t>3.6.2</t>
  </si>
  <si>
    <t xml:space="preserve">Optan por medios de pago virtuales u otros medios que minimizan el contagio del Sars-Cov2.                                                                                     </t>
  </si>
  <si>
    <t>Se ha definido las responsabilidades del servicio de seguridad y salud de los trabajadores.</t>
  </si>
  <si>
    <t>Realizan la toma de temperatura de los trabajadores, clientes y terceros con la frecuencia necesaria y toman acciones al registrar temperaturas mayor a 37.5°C y 38°C.</t>
  </si>
  <si>
    <r>
      <t>Los proveedores cuentan con la autorización de reanudación de actividades económicas y cumplen con los protocolos sectoriales ante el</t>
    </r>
    <r>
      <rPr>
        <b/>
        <sz val="13"/>
        <rFont val="Arial"/>
        <family val="2"/>
      </rPr>
      <t xml:space="preserve"> </t>
    </r>
    <r>
      <rPr>
        <sz val="13"/>
        <rFont val="Arial"/>
        <family val="2"/>
      </rPr>
      <t xml:space="preserve">COVID-19.   
</t>
    </r>
  </si>
  <si>
    <t>Los equipos de protección personal para los trabajadores (internos y externos) están basados de acuerdo al tipo de trabajo y nivel de riesgo y se encuentran a su disposición.</t>
  </si>
  <si>
    <t>Cuenta con un mecanismo de registro de asistencia del personal que previene el contagio de la COVID-19.</t>
  </si>
  <si>
    <t>Cuentan con puntos de lavado y/o desinfección de manos, en la cantidad necesaria, con todos los accesorios necesarios, en buenas condiciones de higiene y operatividad.</t>
  </si>
  <si>
    <t>Las áreas del establecimiento cuentan con la cantidad necesaria de tachos debidamente rotulados, con bolsa interior y tapa en vaivén o accionamiento no manual.</t>
  </si>
  <si>
    <t xml:space="preserve">El personal responsable de la disposición final de los residuos sólidos aplica las buenas prácticas de manipulación de residuos y utiliza los EPP adecuados.
</t>
  </si>
  <si>
    <t>Realizan sensibilizaciones y/o capacitaciones respecto a las medidas de prevención ante el COVID-19 de manera periódica.</t>
  </si>
  <si>
    <t xml:space="preserve">Mantienen información documentada que evidencie la ejecución de la sensibilización y capacitación.
</t>
  </si>
  <si>
    <t>Todas las áreas comunes del establecimiento  tienen definido sus respectivos aforos y horarios en base al distanciamiento físico, y los usuarios lo respetan.</t>
  </si>
  <si>
    <t xml:space="preserve">Los ambientes del establecimiento están ventilados y los medios de ventilación están en buenas condiciones de higiene y operatividad. </t>
  </si>
  <si>
    <t xml:space="preserve">
Los ambientes del establecimiento minimizan el uso de elementos decorativos, el uso de folleterías y medios físicos de entretenimiento.
</t>
  </si>
  <si>
    <r>
      <t xml:space="preserve">Las instalaciones del jardín se mantienen en buenas condiciones de saneamiento e higiene, su acceso es de acuerdo a su disponibilidad y los usuarios mantienen buenos hábitos sanitarios.
</t>
    </r>
    <r>
      <rPr>
        <b/>
        <i/>
        <u/>
        <sz val="13"/>
        <rFont val="Arial"/>
        <family val="2"/>
      </rPr>
      <t>CUMPLIMENTO PARA ESTABLECIMIENTOS  QUE CUENTAN CON JARDINES.</t>
    </r>
    <r>
      <rPr>
        <sz val="13"/>
        <rFont val="Arial"/>
        <family val="2"/>
      </rPr>
      <t xml:space="preserve">
</t>
    </r>
  </si>
  <si>
    <t xml:space="preserve">El traslado de los productos es realizado a través de medios de transporte higiénicos que minimiza su manipulación y los productos observados son puestos en cuarentena.
</t>
  </si>
  <si>
    <r>
      <t xml:space="preserve">Las playas de estacionamiento se mantienen en buenas condiciones de higiene y operatividad y durante su uso respetan las medidas de prevención sanitaria.
</t>
    </r>
    <r>
      <rPr>
        <b/>
        <i/>
        <u/>
        <sz val="13"/>
        <rFont val="Arial"/>
        <family val="2"/>
      </rPr>
      <t>CUMPLIMIENTO PARA ESTABLECIMIENTOS  QUE CUENTAN CON PLAYA DE ESTACIONAMIENTO</t>
    </r>
    <r>
      <rPr>
        <sz val="13"/>
        <rFont val="Arial"/>
        <family val="2"/>
      </rPr>
      <t>.</t>
    </r>
  </si>
  <si>
    <t>Los servicios higiénicos y duchas comunes cuentan con solución desinfectante y está a libre disposición de los clientes.</t>
  </si>
  <si>
    <t>REPRESENTANTE DE LA EMPRESA O ASOCIACIÓN</t>
  </si>
  <si>
    <t>Cumplen con solo admitir el aforo permitido en las medidas tomadas por el Gobierno Centrral durante el estado de emergencia.</t>
  </si>
  <si>
    <t>Durante su permanencia en las instalaciones cumplen con las medidas preventivas sanitarias establecidas por el presente protocolo.</t>
  </si>
  <si>
    <t>Elaboran y dan a conocer los horarios programados a los proveedores y visitantes.</t>
  </si>
  <si>
    <t>CARTILLA PARA ATRACTIVOS TURÍSTICOS (MUSEOS - GALERÍAS DE ARTE Y EXPOSICIÓN) - AUTODIAGNÓSTICO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</si>
</sst>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C0A]d\-mmm\-yy;@"/>
    <numFmt numFmtId="165" formatCode="[$-C0A]d\ &quot;de&quot;\ mmmm\ &quot;de&quot;\ yyyy;@"/>
    <numFmt numFmtId="166" formatCode="[$-409]h:mm\ AM/PM;@"/>
  </numFmts>
  <fonts count="38" x14ac:knownFonts="1">
    <font>
      <sz val="11"/>
      <color theme="1"/>
      <name val="Calibri"/>
      <family val="2"/>
      <scheme val="minor"/>
    </font>
    <font>
      <sz val="13"/>
      <name val="Calibri"/>
      <family val="2"/>
    </font>
    <font>
      <sz val="11"/>
      <color indexed="8"/>
      <name val="Calibri"/>
      <family val="2"/>
    </font>
    <font>
      <sz val="13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3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name val="Arial"/>
      <family val="2"/>
    </font>
    <font>
      <u/>
      <sz val="11"/>
      <color theme="10"/>
      <name val="Calibri"/>
      <family val="2"/>
    </font>
    <font>
      <b/>
      <sz val="11"/>
      <name val="Arial"/>
      <family val="2"/>
    </font>
    <font>
      <sz val="8"/>
      <name val="Calibri"/>
      <family val="2"/>
      <scheme val="minor"/>
    </font>
    <font>
      <b/>
      <sz val="10"/>
      <name val="Arial"/>
      <family val="2"/>
    </font>
    <font>
      <sz val="12"/>
      <color indexed="8"/>
      <name val="Arial"/>
      <family val="2"/>
    </font>
    <font>
      <b/>
      <sz val="12"/>
      <color indexed="9"/>
      <name val="Arial"/>
      <family val="2"/>
    </font>
    <font>
      <sz val="12"/>
      <color theme="1"/>
      <name val="Arial"/>
      <family val="2"/>
    </font>
    <font>
      <b/>
      <sz val="12"/>
      <color indexed="8"/>
      <name val="Arial"/>
      <family val="2"/>
    </font>
    <font>
      <b/>
      <sz val="13"/>
      <name val="Calibri"/>
      <family val="2"/>
    </font>
    <font>
      <sz val="13"/>
      <color indexed="8"/>
      <name val="Arial"/>
      <family val="2"/>
    </font>
    <font>
      <b/>
      <sz val="11"/>
      <color indexed="8"/>
      <name val="Calibri"/>
      <family val="2"/>
    </font>
    <font>
      <b/>
      <sz val="14"/>
      <color indexed="8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theme="1"/>
      <name val="Calibri"/>
      <family val="2"/>
    </font>
    <font>
      <b/>
      <sz val="11"/>
      <color rgb="FF000000"/>
      <name val="Calibri"/>
      <family val="2"/>
    </font>
    <font>
      <b/>
      <sz val="12"/>
      <color rgb="FF000000"/>
      <name val="Arial"/>
      <family val="2"/>
    </font>
    <font>
      <sz val="14"/>
      <name val="Calibri"/>
      <family val="2"/>
    </font>
    <font>
      <sz val="13"/>
      <color theme="0" tint="-0.14999847407452621"/>
      <name val="Arial"/>
      <family val="2"/>
    </font>
    <font>
      <b/>
      <sz val="13"/>
      <color rgb="FFFF0000"/>
      <name val="Arial"/>
      <family val="2"/>
    </font>
    <font>
      <b/>
      <i/>
      <u/>
      <sz val="13"/>
      <name val="Arial"/>
      <family val="2"/>
    </font>
    <font>
      <b/>
      <sz val="16"/>
      <name val="Arial"/>
      <family val="2"/>
    </font>
    <font>
      <b/>
      <sz val="16"/>
      <color theme="1"/>
      <name val="Arial"/>
      <family val="2"/>
    </font>
    <font>
      <sz val="16"/>
      <name val="Arial"/>
      <family val="2"/>
    </font>
    <font>
      <b/>
      <sz val="16"/>
      <color indexed="8"/>
      <name val="Arial"/>
      <family val="2"/>
    </font>
    <font>
      <b/>
      <i/>
      <sz val="16"/>
      <color rgb="FFC00000"/>
      <name val="Arial"/>
      <family val="2"/>
    </font>
    <font>
      <sz val="16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6">
    <xf numFmtId="0" fontId="0" fillId="0" borderId="0"/>
    <xf numFmtId="9" fontId="2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/>
    <xf numFmtId="0" fontId="9" fillId="0" borderId="0"/>
  </cellStyleXfs>
  <cellXfs count="206">
    <xf numFmtId="0" fontId="0" fillId="0" borderId="0" xfId="0"/>
    <xf numFmtId="0" fontId="4" fillId="3" borderId="0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vertical="center" wrapText="1"/>
    </xf>
    <xf numFmtId="0" fontId="1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10" fillId="2" borderId="0" xfId="0" applyFont="1" applyFill="1" applyAlignment="1">
      <alignment vertical="center"/>
    </xf>
    <xf numFmtId="0" fontId="10" fillId="3" borderId="0" xfId="0" applyFont="1" applyFill="1" applyAlignment="1">
      <alignment vertical="center"/>
    </xf>
    <xf numFmtId="0" fontId="10" fillId="3" borderId="0" xfId="0" applyFont="1" applyFill="1" applyBorder="1" applyAlignment="1">
      <alignment vertical="center"/>
    </xf>
    <xf numFmtId="0" fontId="3" fillId="3" borderId="0" xfId="0" applyFont="1" applyFill="1" applyAlignment="1">
      <alignment vertical="center"/>
    </xf>
    <xf numFmtId="0" fontId="1" fillId="3" borderId="0" xfId="0" applyFont="1" applyFill="1" applyBorder="1" applyAlignment="1">
      <alignment vertical="center"/>
    </xf>
    <xf numFmtId="0" fontId="1" fillId="3" borderId="0" xfId="0" applyFont="1" applyFill="1" applyAlignment="1">
      <alignment vertical="center"/>
    </xf>
    <xf numFmtId="0" fontId="7" fillId="3" borderId="7" xfId="0" applyFont="1" applyFill="1" applyBorder="1"/>
    <xf numFmtId="0" fontId="7" fillId="3" borderId="8" xfId="0" applyFont="1" applyFill="1" applyBorder="1"/>
    <xf numFmtId="0" fontId="7" fillId="3" borderId="0" xfId="0" applyFont="1" applyFill="1" applyAlignment="1">
      <alignment vertical="center" wrapText="1"/>
    </xf>
    <xf numFmtId="0" fontId="3" fillId="3" borderId="0" xfId="0" applyFont="1" applyFill="1" applyAlignment="1" applyProtection="1">
      <alignment vertical="center" wrapText="1"/>
      <protection locked="0"/>
    </xf>
    <xf numFmtId="0" fontId="6" fillId="3" borderId="0" xfId="0" applyFont="1" applyFill="1" applyAlignment="1">
      <alignment vertical="center" wrapText="1"/>
    </xf>
    <xf numFmtId="0" fontId="3" fillId="3" borderId="0" xfId="0" applyFont="1" applyFill="1" applyAlignment="1">
      <alignment vertical="center" wrapText="1"/>
    </xf>
    <xf numFmtId="0" fontId="3" fillId="3" borderId="0" xfId="0" applyFont="1" applyFill="1" applyAlignment="1" applyProtection="1">
      <alignment horizontal="center" vertical="center" wrapText="1"/>
      <protection locked="0"/>
    </xf>
    <xf numFmtId="0" fontId="10" fillId="3" borderId="0" xfId="0" applyFont="1" applyFill="1" applyAlignment="1">
      <alignment vertical="center" wrapText="1"/>
    </xf>
    <xf numFmtId="0" fontId="7" fillId="3" borderId="0" xfId="0" applyFont="1" applyFill="1"/>
    <xf numFmtId="0" fontId="3" fillId="3" borderId="0" xfId="0" applyFont="1" applyFill="1" applyAlignment="1">
      <alignment horizontal="center" vertical="center"/>
    </xf>
    <xf numFmtId="164" fontId="3" fillId="2" borderId="0" xfId="0" applyNumberFormat="1" applyFont="1" applyFill="1" applyAlignment="1">
      <alignment horizontal="center" vertical="center" wrapText="1"/>
    </xf>
    <xf numFmtId="0" fontId="7" fillId="3" borderId="0" xfId="0" applyFont="1" applyFill="1" applyAlignment="1">
      <alignment vertical="center"/>
    </xf>
    <xf numFmtId="0" fontId="7" fillId="3" borderId="0" xfId="0" applyFont="1" applyFill="1" applyAlignment="1">
      <alignment horizontal="center" vertical="center"/>
    </xf>
    <xf numFmtId="0" fontId="14" fillId="2" borderId="20" xfId="0" applyFont="1" applyFill="1" applyBorder="1" applyAlignment="1">
      <alignment horizontal="center" vertical="center" wrapText="1"/>
    </xf>
    <xf numFmtId="0" fontId="14" fillId="3" borderId="21" xfId="0" applyFont="1" applyFill="1" applyBorder="1" applyAlignment="1">
      <alignment horizontal="left" vertical="center" wrapText="1"/>
    </xf>
    <xf numFmtId="1" fontId="12" fillId="5" borderId="20" xfId="0" applyNumberFormat="1" applyFont="1" applyFill="1" applyBorder="1" applyAlignment="1">
      <alignment horizontal="center" vertical="center" wrapText="1"/>
    </xf>
    <xf numFmtId="1" fontId="12" fillId="5" borderId="11" xfId="0" applyNumberFormat="1" applyFont="1" applyFill="1" applyBorder="1" applyAlignment="1">
      <alignment horizontal="center" vertical="center" wrapText="1"/>
    </xf>
    <xf numFmtId="9" fontId="12" fillId="5" borderId="21" xfId="0" applyNumberFormat="1" applyFont="1" applyFill="1" applyBorder="1" applyAlignment="1">
      <alignment horizontal="center" vertical="center" wrapText="1"/>
    </xf>
    <xf numFmtId="0" fontId="14" fillId="2" borderId="22" xfId="0" applyFont="1" applyFill="1" applyBorder="1" applyAlignment="1">
      <alignment horizontal="center" vertical="center" wrapText="1"/>
    </xf>
    <xf numFmtId="0" fontId="14" fillId="3" borderId="23" xfId="0" applyFont="1" applyFill="1" applyBorder="1" applyAlignment="1">
      <alignment horizontal="left" vertical="center" wrapText="1"/>
    </xf>
    <xf numFmtId="1" fontId="12" fillId="5" borderId="22" xfId="0" applyNumberFormat="1" applyFont="1" applyFill="1" applyBorder="1" applyAlignment="1">
      <alignment horizontal="center" vertical="center" wrapText="1"/>
    </xf>
    <xf numFmtId="1" fontId="12" fillId="4" borderId="16" xfId="0" applyNumberFormat="1" applyFont="1" applyFill="1" applyBorder="1" applyAlignment="1">
      <alignment horizontal="center" vertical="center" wrapText="1"/>
    </xf>
    <xf numFmtId="1" fontId="12" fillId="4" borderId="12" xfId="0" applyNumberFormat="1" applyFont="1" applyFill="1" applyBorder="1" applyAlignment="1">
      <alignment horizontal="center" vertical="center" wrapText="1"/>
    </xf>
    <xf numFmtId="9" fontId="12" fillId="4" borderId="17" xfId="0" applyNumberFormat="1" applyFont="1" applyFill="1" applyBorder="1" applyAlignment="1">
      <alignment horizontal="center" vertical="center" wrapText="1"/>
    </xf>
    <xf numFmtId="0" fontId="15" fillId="3" borderId="0" xfId="0" applyFont="1" applyFill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17" fillId="3" borderId="0" xfId="0" applyFont="1" applyFill="1" applyAlignment="1">
      <alignment horizontal="center" vertical="center" wrapText="1"/>
    </xf>
    <xf numFmtId="0" fontId="17" fillId="2" borderId="0" xfId="0" applyFont="1" applyFill="1" applyAlignment="1">
      <alignment vertical="center" wrapText="1"/>
    </xf>
    <xf numFmtId="0" fontId="16" fillId="2" borderId="0" xfId="0" applyFont="1" applyFill="1" applyAlignment="1">
      <alignment horizontal="center" vertical="center" wrapText="1"/>
    </xf>
    <xf numFmtId="0" fontId="6" fillId="3" borderId="0" xfId="0" applyFont="1" applyFill="1" applyAlignment="1">
      <alignment horizontal="justify" vertical="center" wrapText="1"/>
    </xf>
    <xf numFmtId="0" fontId="17" fillId="3" borderId="0" xfId="0" applyFont="1" applyFill="1" applyAlignment="1">
      <alignment vertical="center" wrapText="1"/>
    </xf>
    <xf numFmtId="0" fontId="18" fillId="3" borderId="0" xfId="0" applyFont="1" applyFill="1" applyAlignment="1">
      <alignment vertical="center" wrapText="1"/>
    </xf>
    <xf numFmtId="0" fontId="18" fillId="3" borderId="0" xfId="0" applyFont="1" applyFill="1" applyAlignment="1">
      <alignment horizontal="left" vertical="center" wrapText="1"/>
    </xf>
    <xf numFmtId="0" fontId="15" fillId="2" borderId="0" xfId="0" applyFont="1" applyFill="1" applyAlignment="1">
      <alignment vertical="center" wrapText="1"/>
    </xf>
    <xf numFmtId="0" fontId="15" fillId="3" borderId="0" xfId="0" applyFont="1" applyFill="1" applyAlignment="1">
      <alignment vertical="center" wrapText="1"/>
    </xf>
    <xf numFmtId="0" fontId="17" fillId="2" borderId="0" xfId="0" applyFont="1" applyFill="1" applyAlignment="1">
      <alignment horizontal="center" vertical="center" wrapText="1"/>
    </xf>
    <xf numFmtId="0" fontId="5" fillId="4" borderId="16" xfId="0" applyFont="1" applyFill="1" applyBorder="1" applyAlignment="1">
      <alignment horizontal="center" vertical="center" wrapText="1"/>
    </xf>
    <xf numFmtId="0" fontId="5" fillId="4" borderId="17" xfId="0" applyFont="1" applyFill="1" applyBorder="1" applyAlignment="1">
      <alignment horizontal="center" vertical="center" wrapText="1"/>
    </xf>
    <xf numFmtId="0" fontId="5" fillId="4" borderId="18" xfId="0" applyFont="1" applyFill="1" applyBorder="1" applyAlignment="1">
      <alignment horizontal="center" vertical="center" wrapText="1"/>
    </xf>
    <xf numFmtId="0" fontId="25" fillId="6" borderId="0" xfId="0" applyFont="1" applyFill="1"/>
    <xf numFmtId="0" fontId="25" fillId="6" borderId="7" xfId="0" applyFont="1" applyFill="1" applyBorder="1"/>
    <xf numFmtId="0" fontId="25" fillId="6" borderId="8" xfId="0" applyFont="1" applyFill="1" applyBorder="1"/>
    <xf numFmtId="0" fontId="25" fillId="6" borderId="10" xfId="0" applyFont="1" applyFill="1" applyBorder="1"/>
    <xf numFmtId="0" fontId="25" fillId="6" borderId="6" xfId="0" applyFont="1" applyFill="1" applyBorder="1"/>
    <xf numFmtId="0" fontId="25" fillId="6" borderId="9" xfId="0" applyFont="1" applyFill="1" applyBorder="1"/>
    <xf numFmtId="0" fontId="7" fillId="3" borderId="10" xfId="0" applyFont="1" applyFill="1" applyBorder="1" applyAlignment="1">
      <alignment vertical="center"/>
    </xf>
    <xf numFmtId="0" fontId="7" fillId="3" borderId="6" xfId="0" applyFont="1" applyFill="1" applyBorder="1" applyAlignment="1">
      <alignment vertical="center"/>
    </xf>
    <xf numFmtId="0" fontId="3" fillId="3" borderId="0" xfId="0" applyFont="1" applyFill="1" applyAlignment="1" applyProtection="1">
      <alignment horizontal="center" vertical="center" wrapText="1"/>
      <protection locked="0"/>
    </xf>
    <xf numFmtId="0" fontId="0" fillId="2" borderId="0" xfId="0" applyFill="1" applyBorder="1" applyAlignment="1">
      <alignment horizontal="center" vertical="center" wrapText="1"/>
    </xf>
    <xf numFmtId="0" fontId="21" fillId="2" borderId="0" xfId="0" applyFont="1" applyFill="1" applyBorder="1" applyAlignment="1">
      <alignment vertical="center" wrapText="1"/>
    </xf>
    <xf numFmtId="0" fontId="7" fillId="0" borderId="0" xfId="0" applyFont="1" applyAlignment="1">
      <alignment vertical="center"/>
    </xf>
    <xf numFmtId="0" fontId="18" fillId="3" borderId="7" xfId="0" applyFont="1" applyFill="1" applyBorder="1" applyAlignment="1">
      <alignment vertical="center"/>
    </xf>
    <xf numFmtId="0" fontId="18" fillId="3" borderId="0" xfId="0" applyFont="1" applyFill="1" applyAlignment="1">
      <alignment vertical="center"/>
    </xf>
    <xf numFmtId="0" fontId="18" fillId="3" borderId="8" xfId="0" applyFont="1" applyFill="1" applyBorder="1" applyAlignment="1">
      <alignment vertical="center"/>
    </xf>
    <xf numFmtId="0" fontId="17" fillId="3" borderId="6" xfId="0" applyFont="1" applyFill="1" applyBorder="1" applyAlignment="1">
      <alignment vertical="center" wrapText="1"/>
    </xf>
    <xf numFmtId="0" fontId="18" fillId="3" borderId="6" xfId="0" applyFont="1" applyFill="1" applyBorder="1" applyAlignment="1">
      <alignment vertical="center" wrapText="1"/>
    </xf>
    <xf numFmtId="0" fontId="18" fillId="3" borderId="9" xfId="0" applyFont="1" applyFill="1" applyBorder="1" applyAlignment="1">
      <alignment vertical="center" wrapText="1"/>
    </xf>
    <xf numFmtId="0" fontId="21" fillId="2" borderId="5" xfId="0" applyFont="1" applyFill="1" applyBorder="1" applyAlignment="1">
      <alignment horizontal="center" vertical="center" wrapText="1"/>
    </xf>
    <xf numFmtId="0" fontId="28" fillId="2" borderId="0" xfId="0" applyFont="1" applyFill="1" applyAlignment="1">
      <alignment vertical="center" wrapText="1"/>
    </xf>
    <xf numFmtId="0" fontId="28" fillId="8" borderId="0" xfId="0" applyFont="1" applyFill="1" applyAlignment="1">
      <alignment vertical="center" wrapText="1"/>
    </xf>
    <xf numFmtId="0" fontId="3" fillId="9" borderId="0" xfId="0" applyFont="1" applyFill="1" applyAlignment="1">
      <alignment vertical="center" wrapText="1"/>
    </xf>
    <xf numFmtId="0" fontId="29" fillId="9" borderId="0" xfId="0" applyFont="1" applyFill="1" applyAlignment="1" applyProtection="1">
      <alignment vertical="center" wrapText="1"/>
      <protection locked="0"/>
    </xf>
    <xf numFmtId="0" fontId="29" fillId="9" borderId="0" xfId="0" applyFont="1" applyFill="1" applyAlignment="1">
      <alignment vertical="center" wrapText="1"/>
    </xf>
    <xf numFmtId="0" fontId="4" fillId="3" borderId="0" xfId="0" applyFont="1" applyFill="1" applyBorder="1" applyAlignment="1">
      <alignment vertical="center"/>
    </xf>
    <xf numFmtId="0" fontId="6" fillId="9" borderId="0" xfId="0" applyFont="1" applyFill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" fontId="7" fillId="3" borderId="1" xfId="0" applyNumberFormat="1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left"/>
    </xf>
    <xf numFmtId="0" fontId="35" fillId="3" borderId="4" xfId="0" applyFont="1" applyFill="1" applyBorder="1" applyAlignment="1">
      <alignment vertical="center" wrapText="1"/>
    </xf>
    <xf numFmtId="0" fontId="35" fillId="3" borderId="5" xfId="0" applyFont="1" applyFill="1" applyBorder="1" applyAlignment="1">
      <alignment vertical="center" wrapText="1"/>
    </xf>
    <xf numFmtId="0" fontId="32" fillId="0" borderId="1" xfId="0" applyFont="1" applyBorder="1" applyAlignment="1">
      <alignment vertical="center" wrapText="1"/>
    </xf>
    <xf numFmtId="0" fontId="35" fillId="3" borderId="2" xfId="0" applyFont="1" applyFill="1" applyBorder="1" applyAlignment="1">
      <alignment vertical="center" wrapText="1"/>
    </xf>
    <xf numFmtId="0" fontId="37" fillId="2" borderId="1" xfId="0" applyFont="1" applyFill="1" applyBorder="1" applyAlignment="1">
      <alignment vertical="center" wrapText="1"/>
    </xf>
    <xf numFmtId="0" fontId="35" fillId="3" borderId="1" xfId="0" applyFont="1" applyFill="1" applyBorder="1" applyAlignment="1">
      <alignment vertical="center" wrapText="1"/>
    </xf>
    <xf numFmtId="0" fontId="32" fillId="3" borderId="1" xfId="0" applyFont="1" applyFill="1" applyBorder="1" applyAlignment="1">
      <alignment vertical="center" wrapText="1"/>
    </xf>
    <xf numFmtId="0" fontId="35" fillId="3" borderId="1" xfId="0" applyFont="1" applyFill="1" applyBorder="1" applyAlignment="1">
      <alignment horizontal="left" vertical="center" wrapText="1"/>
    </xf>
    <xf numFmtId="0" fontId="32" fillId="3" borderId="2" xfId="0" applyFont="1" applyFill="1" applyBorder="1" applyAlignment="1">
      <alignment vertical="center" wrapText="1"/>
    </xf>
    <xf numFmtId="0" fontId="7" fillId="4" borderId="1" xfId="0" applyFont="1" applyFill="1" applyBorder="1" applyAlignment="1">
      <alignment horizontal="center" vertical="center" textRotation="90" wrapText="1"/>
    </xf>
    <xf numFmtId="0" fontId="7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center" textRotation="90" wrapText="1"/>
    </xf>
    <xf numFmtId="0" fontId="3" fillId="4" borderId="1" xfId="0" applyFont="1" applyFill="1" applyBorder="1" applyAlignment="1">
      <alignment horizontal="center" vertical="center" wrapText="1"/>
    </xf>
    <xf numFmtId="1" fontId="7" fillId="4" borderId="1" xfId="0" applyNumberFormat="1" applyFont="1" applyFill="1" applyBorder="1" applyAlignment="1">
      <alignment horizontal="center" vertical="center" wrapText="1"/>
    </xf>
    <xf numFmtId="0" fontId="28" fillId="3" borderId="0" xfId="0" applyFont="1" applyFill="1" applyAlignment="1">
      <alignment vertical="center" wrapText="1"/>
    </xf>
    <xf numFmtId="0" fontId="3" fillId="3" borderId="4" xfId="0" applyFont="1" applyFill="1" applyBorder="1" applyAlignment="1" applyProtection="1">
      <alignment horizontal="justify" vertical="center" wrapText="1"/>
      <protection locked="0"/>
    </xf>
    <xf numFmtId="0" fontId="3" fillId="3" borderId="5" xfId="0" applyFont="1" applyFill="1" applyBorder="1" applyAlignment="1" applyProtection="1">
      <alignment horizontal="justify" vertical="center" wrapText="1"/>
      <protection locked="0"/>
    </xf>
    <xf numFmtId="0" fontId="3" fillId="3" borderId="2" xfId="0" applyFont="1" applyFill="1" applyBorder="1" applyAlignment="1" applyProtection="1">
      <alignment horizontal="justify" vertical="center" wrapText="1"/>
      <protection locked="0"/>
    </xf>
    <xf numFmtId="0" fontId="3" fillId="0" borderId="4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3" borderId="4" xfId="0" applyFont="1" applyFill="1" applyBorder="1" applyAlignment="1">
      <alignment horizontal="justify" vertical="center" wrapText="1"/>
    </xf>
    <xf numFmtId="0" fontId="3" fillId="3" borderId="5" xfId="0" applyFont="1" applyFill="1" applyBorder="1" applyAlignment="1">
      <alignment horizontal="justify" vertical="center" wrapText="1"/>
    </xf>
    <xf numFmtId="0" fontId="3" fillId="3" borderId="2" xfId="0" applyFont="1" applyFill="1" applyBorder="1" applyAlignment="1">
      <alignment horizontal="justify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32" fillId="3" borderId="4" xfId="0" applyFont="1" applyFill="1" applyBorder="1" applyAlignment="1">
      <alignment horizontal="left" vertical="center" wrapText="1"/>
    </xf>
    <xf numFmtId="0" fontId="32" fillId="3" borderId="2" xfId="0" applyFont="1" applyFill="1" applyBorder="1" applyAlignment="1">
      <alignment horizontal="left" vertical="center" wrapText="1"/>
    </xf>
    <xf numFmtId="0" fontId="32" fillId="3" borderId="4" xfId="0" applyFont="1" applyFill="1" applyBorder="1" applyAlignment="1">
      <alignment horizontal="center" vertical="center" wrapText="1"/>
    </xf>
    <xf numFmtId="0" fontId="32" fillId="3" borderId="2" xfId="0" applyFont="1" applyFill="1" applyBorder="1" applyAlignment="1">
      <alignment horizontal="center" vertical="center" wrapText="1"/>
    </xf>
    <xf numFmtId="0" fontId="32" fillId="3" borderId="5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justify" vertical="center"/>
    </xf>
    <xf numFmtId="0" fontId="3" fillId="4" borderId="5" xfId="0" applyFont="1" applyFill="1" applyBorder="1" applyAlignment="1">
      <alignment horizontal="justify" vertical="center"/>
    </xf>
    <xf numFmtId="0" fontId="3" fillId="4" borderId="2" xfId="0" applyFont="1" applyFill="1" applyBorder="1" applyAlignment="1">
      <alignment horizontal="justify" vertical="center"/>
    </xf>
    <xf numFmtId="0" fontId="3" fillId="3" borderId="4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7" fillId="3" borderId="0" xfId="0" applyFont="1" applyFill="1" applyBorder="1" applyAlignment="1">
      <alignment horizontal="right" vertical="center"/>
    </xf>
    <xf numFmtId="166" fontId="7" fillId="2" borderId="0" xfId="0" applyNumberFormat="1" applyFont="1" applyFill="1" applyBorder="1" applyAlignment="1">
      <alignment horizontal="left" vertical="center"/>
    </xf>
    <xf numFmtId="165" fontId="7" fillId="2" borderId="0" xfId="0" applyNumberFormat="1" applyFont="1" applyFill="1" applyBorder="1" applyAlignment="1">
      <alignment horizontal="left" vertical="center"/>
    </xf>
    <xf numFmtId="0" fontId="7" fillId="3" borderId="0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/>
    </xf>
    <xf numFmtId="0" fontId="3" fillId="3" borderId="4" xfId="0" applyFont="1" applyFill="1" applyBorder="1" applyAlignment="1" applyProtection="1">
      <alignment horizontal="center" vertical="center" wrapText="1"/>
      <protection locked="0"/>
    </xf>
    <xf numFmtId="0" fontId="3" fillId="3" borderId="5" xfId="0" applyFont="1" applyFill="1" applyBorder="1" applyAlignment="1" applyProtection="1">
      <alignment horizontal="center" vertical="center" wrapText="1"/>
      <protection locked="0"/>
    </xf>
    <xf numFmtId="0" fontId="3" fillId="3" borderId="2" xfId="0" applyFont="1" applyFill="1" applyBorder="1" applyAlignment="1" applyProtection="1">
      <alignment horizontal="center" vertical="center" wrapText="1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3" fillId="4" borderId="5" xfId="0" applyFont="1" applyFill="1" applyBorder="1" applyAlignment="1" applyProtection="1">
      <alignment horizontal="center" vertical="center" wrapText="1"/>
      <protection locked="0"/>
    </xf>
    <xf numFmtId="0" fontId="3" fillId="4" borderId="2" xfId="0" applyFont="1" applyFill="1" applyBorder="1" applyAlignment="1" applyProtection="1">
      <alignment horizontal="center" vertical="center" wrapText="1"/>
      <protection locked="0"/>
    </xf>
    <xf numFmtId="0" fontId="35" fillId="3" borderId="4" xfId="0" applyFont="1" applyFill="1" applyBorder="1" applyAlignment="1">
      <alignment horizontal="left" vertical="center" wrapText="1"/>
    </xf>
    <xf numFmtId="0" fontId="35" fillId="3" borderId="2" xfId="0" applyFont="1" applyFill="1" applyBorder="1" applyAlignment="1">
      <alignment horizontal="left" vertical="center" wrapText="1"/>
    </xf>
    <xf numFmtId="0" fontId="36" fillId="3" borderId="4" xfId="0" applyFont="1" applyFill="1" applyBorder="1" applyAlignment="1">
      <alignment horizontal="center" vertical="center" wrapText="1"/>
    </xf>
    <xf numFmtId="0" fontId="36" fillId="3" borderId="5" xfId="0" applyFont="1" applyFill="1" applyBorder="1" applyAlignment="1">
      <alignment horizontal="center" vertical="center" wrapText="1"/>
    </xf>
    <xf numFmtId="0" fontId="36" fillId="3" borderId="2" xfId="0" applyFont="1" applyFill="1" applyBorder="1" applyAlignment="1">
      <alignment horizontal="center" vertical="center" wrapText="1"/>
    </xf>
    <xf numFmtId="0" fontId="35" fillId="3" borderId="4" xfId="0" applyFont="1" applyFill="1" applyBorder="1" applyAlignment="1">
      <alignment horizontal="center" vertical="center" wrapText="1"/>
    </xf>
    <xf numFmtId="0" fontId="35" fillId="3" borderId="2" xfId="0" applyFont="1" applyFill="1" applyBorder="1" applyAlignment="1">
      <alignment horizontal="center" vertical="center" wrapText="1"/>
    </xf>
    <xf numFmtId="0" fontId="32" fillId="3" borderId="13" xfId="0" applyFont="1" applyFill="1" applyBorder="1" applyAlignment="1">
      <alignment horizontal="left" vertical="center" wrapText="1"/>
    </xf>
    <xf numFmtId="0" fontId="32" fillId="3" borderId="14" xfId="0" applyFont="1" applyFill="1" applyBorder="1" applyAlignment="1">
      <alignment horizontal="left" vertical="center" wrapText="1"/>
    </xf>
    <xf numFmtId="0" fontId="32" fillId="3" borderId="10" xfId="0" applyFont="1" applyFill="1" applyBorder="1" applyAlignment="1">
      <alignment horizontal="left" vertical="center" wrapText="1"/>
    </xf>
    <xf numFmtId="0" fontId="32" fillId="3" borderId="9" xfId="0" applyFont="1" applyFill="1" applyBorder="1" applyAlignment="1">
      <alignment horizontal="left" vertical="center" wrapText="1"/>
    </xf>
    <xf numFmtId="0" fontId="32" fillId="4" borderId="1" xfId="0" applyFont="1" applyFill="1" applyBorder="1" applyAlignment="1">
      <alignment horizontal="center" vertical="center" wrapText="1"/>
    </xf>
    <xf numFmtId="0" fontId="33" fillId="4" borderId="1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vertical="center" wrapText="1"/>
    </xf>
    <xf numFmtId="0" fontId="3" fillId="3" borderId="2" xfId="0" applyFont="1" applyFill="1" applyBorder="1" applyAlignment="1">
      <alignment vertical="center" wrapText="1"/>
    </xf>
    <xf numFmtId="0" fontId="3" fillId="0" borderId="10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left" vertical="center" wrapText="1"/>
    </xf>
    <xf numFmtId="0" fontId="3" fillId="0" borderId="9" xfId="0" applyFont="1" applyFill="1" applyBorder="1" applyAlignment="1">
      <alignment horizontal="left" vertical="center" wrapText="1"/>
    </xf>
    <xf numFmtId="0" fontId="32" fillId="4" borderId="4" xfId="0" applyFont="1" applyFill="1" applyBorder="1" applyAlignment="1">
      <alignment horizontal="left" vertical="center" wrapText="1"/>
    </xf>
    <xf numFmtId="0" fontId="32" fillId="4" borderId="5" xfId="0" applyFont="1" applyFill="1" applyBorder="1" applyAlignment="1">
      <alignment horizontal="left" vertical="center" wrapText="1"/>
    </xf>
    <xf numFmtId="0" fontId="32" fillId="4" borderId="2" xfId="0" applyFont="1" applyFill="1" applyBorder="1" applyAlignment="1">
      <alignment horizontal="left" vertical="center" wrapText="1"/>
    </xf>
    <xf numFmtId="0" fontId="34" fillId="0" borderId="11" xfId="0" applyFont="1" applyFill="1" applyBorder="1" applyAlignment="1">
      <alignment horizontal="justify" vertical="center" wrapText="1"/>
    </xf>
    <xf numFmtId="0" fontId="7" fillId="3" borderId="0" xfId="0" applyFont="1" applyFill="1" applyAlignment="1">
      <alignment horizontal="center" vertical="center" wrapText="1"/>
    </xf>
    <xf numFmtId="0" fontId="3" fillId="3" borderId="0" xfId="0" applyFont="1" applyFill="1" applyAlignment="1" applyProtection="1">
      <alignment horizontal="center" vertical="center" wrapText="1"/>
      <protection locked="0"/>
    </xf>
    <xf numFmtId="0" fontId="3" fillId="4" borderId="4" xfId="0" applyFont="1" applyFill="1" applyBorder="1" applyAlignment="1" applyProtection="1">
      <alignment horizontal="justify" vertical="center" wrapText="1"/>
      <protection locked="0"/>
    </xf>
    <xf numFmtId="0" fontId="3" fillId="4" borderId="5" xfId="0" applyFont="1" applyFill="1" applyBorder="1" applyAlignment="1" applyProtection="1">
      <alignment horizontal="justify" vertical="center" wrapText="1"/>
      <protection locked="0"/>
    </xf>
    <xf numFmtId="0" fontId="3" fillId="4" borderId="2" xfId="0" applyFont="1" applyFill="1" applyBorder="1" applyAlignment="1" applyProtection="1">
      <alignment horizontal="justify" vertical="center" wrapText="1"/>
      <protection locked="0"/>
    </xf>
    <xf numFmtId="0" fontId="3" fillId="4" borderId="4" xfId="0" applyFont="1" applyFill="1" applyBorder="1" applyAlignment="1">
      <alignment horizontal="justify" vertical="center" wrapText="1"/>
    </xf>
    <xf numFmtId="0" fontId="3" fillId="4" borderId="5" xfId="0" applyFont="1" applyFill="1" applyBorder="1" applyAlignment="1">
      <alignment horizontal="justify" vertical="center" wrapText="1"/>
    </xf>
    <xf numFmtId="0" fontId="3" fillId="4" borderId="2" xfId="0" applyFont="1" applyFill="1" applyBorder="1" applyAlignment="1">
      <alignment horizontal="justify" vertical="center" wrapText="1"/>
    </xf>
    <xf numFmtId="0" fontId="3" fillId="0" borderId="4" xfId="0" applyFont="1" applyBorder="1" applyAlignment="1">
      <alignment horizontal="left" wrapText="1"/>
    </xf>
    <xf numFmtId="0" fontId="3" fillId="0" borderId="2" xfId="0" applyFont="1" applyBorder="1" applyAlignment="1">
      <alignment horizontal="left" wrapText="1"/>
    </xf>
    <xf numFmtId="0" fontId="30" fillId="3" borderId="4" xfId="0" applyFont="1" applyFill="1" applyBorder="1" applyAlignment="1">
      <alignment horizontal="justify" vertical="center" wrapText="1"/>
    </xf>
    <xf numFmtId="0" fontId="30" fillId="3" borderId="5" xfId="0" applyFont="1" applyFill="1" applyBorder="1" applyAlignment="1">
      <alignment horizontal="justify" vertical="center" wrapText="1"/>
    </xf>
    <xf numFmtId="0" fontId="30" fillId="3" borderId="2" xfId="0" applyFont="1" applyFill="1" applyBorder="1" applyAlignment="1">
      <alignment horizontal="justify" vertical="center" wrapText="1"/>
    </xf>
    <xf numFmtId="0" fontId="7" fillId="3" borderId="7" xfId="0" applyFont="1" applyFill="1" applyBorder="1" applyAlignment="1">
      <alignment horizontal="left" vertical="center"/>
    </xf>
    <xf numFmtId="0" fontId="7" fillId="3" borderId="0" xfId="0" applyFont="1" applyFill="1" applyBorder="1" applyAlignment="1">
      <alignment horizontal="left" vertical="center"/>
    </xf>
    <xf numFmtId="0" fontId="7" fillId="3" borderId="0" xfId="0" applyFont="1" applyFill="1" applyAlignment="1">
      <alignment horizontal="left" vertical="center"/>
    </xf>
    <xf numFmtId="0" fontId="7" fillId="3" borderId="8" xfId="0" applyFont="1" applyFill="1" applyBorder="1" applyAlignment="1">
      <alignment horizontal="left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left"/>
    </xf>
    <xf numFmtId="0" fontId="7" fillId="3" borderId="13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22" fillId="3" borderId="0" xfId="0" applyFont="1" applyFill="1" applyAlignment="1">
      <alignment horizontal="center" vertical="center" wrapText="1"/>
    </xf>
    <xf numFmtId="0" fontId="22" fillId="3" borderId="8" xfId="0" applyFont="1" applyFill="1" applyBorder="1" applyAlignment="1">
      <alignment horizontal="center" vertical="center" wrapText="1"/>
    </xf>
    <xf numFmtId="0" fontId="18" fillId="3" borderId="10" xfId="0" applyFont="1" applyFill="1" applyBorder="1" applyAlignment="1">
      <alignment horizontal="left" vertical="center" wrapText="1"/>
    </xf>
    <xf numFmtId="0" fontId="18" fillId="3" borderId="6" xfId="0" applyFont="1" applyFill="1" applyBorder="1" applyAlignment="1">
      <alignment horizontal="left" vertical="center" wrapText="1"/>
    </xf>
    <xf numFmtId="0" fontId="5" fillId="4" borderId="15" xfId="0" applyFont="1" applyFill="1" applyBorder="1" applyAlignment="1">
      <alignment horizontal="center" vertical="center" wrapText="1"/>
    </xf>
    <xf numFmtId="0" fontId="5" fillId="4" borderId="24" xfId="0" applyFont="1" applyFill="1" applyBorder="1" applyAlignment="1">
      <alignment horizontal="center" vertical="center" wrapText="1"/>
    </xf>
    <xf numFmtId="0" fontId="20" fillId="3" borderId="13" xfId="0" applyFont="1" applyFill="1" applyBorder="1" applyAlignment="1">
      <alignment horizontal="center" vertical="center" wrapText="1"/>
    </xf>
    <xf numFmtId="0" fontId="20" fillId="3" borderId="3" xfId="0" applyFont="1" applyFill="1" applyBorder="1" applyAlignment="1">
      <alignment horizontal="center" vertical="center" wrapText="1"/>
    </xf>
    <xf numFmtId="0" fontId="20" fillId="3" borderId="10" xfId="0" applyFont="1" applyFill="1" applyBorder="1" applyAlignment="1">
      <alignment horizontal="center" vertical="center" wrapText="1"/>
    </xf>
    <xf numFmtId="0" fontId="20" fillId="3" borderId="6" xfId="0" applyFont="1" applyFill="1" applyBorder="1" applyAlignment="1">
      <alignment horizontal="center" vertical="center" wrapText="1"/>
    </xf>
    <xf numFmtId="0" fontId="20" fillId="3" borderId="13" xfId="0" applyFont="1" applyFill="1" applyBorder="1" applyAlignment="1">
      <alignment horizontal="left" vertical="center" wrapText="1"/>
    </xf>
    <xf numFmtId="0" fontId="20" fillId="3" borderId="3" xfId="0" applyFont="1" applyFill="1" applyBorder="1" applyAlignment="1">
      <alignment horizontal="left" vertical="center" wrapText="1"/>
    </xf>
    <xf numFmtId="0" fontId="20" fillId="3" borderId="10" xfId="0" applyFont="1" applyFill="1" applyBorder="1" applyAlignment="1">
      <alignment horizontal="left" vertical="center" wrapText="1"/>
    </xf>
    <xf numFmtId="0" fontId="20" fillId="3" borderId="6" xfId="0" applyFont="1" applyFill="1" applyBorder="1" applyAlignment="1">
      <alignment horizontal="left" vertical="center" wrapText="1"/>
    </xf>
    <xf numFmtId="0" fontId="19" fillId="4" borderId="1" xfId="0" applyFont="1" applyFill="1" applyBorder="1" applyAlignment="1">
      <alignment horizontal="left" vertical="center" wrapText="1"/>
    </xf>
    <xf numFmtId="0" fontId="14" fillId="4" borderId="16" xfId="0" applyFont="1" applyFill="1" applyBorder="1" applyAlignment="1">
      <alignment horizontal="center" vertical="center" wrapText="1"/>
    </xf>
    <xf numFmtId="0" fontId="14" fillId="4" borderId="17" xfId="0" applyFont="1" applyFill="1" applyBorder="1" applyAlignment="1">
      <alignment horizontal="center" vertical="center" wrapText="1"/>
    </xf>
    <xf numFmtId="0" fontId="18" fillId="3" borderId="0" xfId="0" applyFont="1" applyFill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5" fillId="4" borderId="19" xfId="0" applyFont="1" applyFill="1" applyBorder="1" applyAlignment="1">
      <alignment horizontal="left" vertical="center" wrapText="1"/>
    </xf>
    <xf numFmtId="0" fontId="27" fillId="6" borderId="0" xfId="0" applyFont="1" applyFill="1" applyAlignment="1">
      <alignment horizontal="left" vertical="center" wrapText="1"/>
    </xf>
    <xf numFmtId="0" fontId="26" fillId="7" borderId="1" xfId="0" applyFont="1" applyFill="1" applyBorder="1" applyAlignment="1">
      <alignment horizontal="center" vertical="center"/>
    </xf>
    <xf numFmtId="0" fontId="26" fillId="7" borderId="4" xfId="0" applyFont="1" applyFill="1" applyBorder="1" applyAlignment="1">
      <alignment horizontal="center" vertical="center"/>
    </xf>
    <xf numFmtId="0" fontId="26" fillId="7" borderId="5" xfId="0" applyFont="1" applyFill="1" applyBorder="1" applyAlignment="1">
      <alignment horizontal="center" vertical="center"/>
    </xf>
    <xf numFmtId="0" fontId="26" fillId="7" borderId="2" xfId="0" applyFont="1" applyFill="1" applyBorder="1" applyAlignment="1">
      <alignment horizontal="center" vertical="center"/>
    </xf>
    <xf numFmtId="0" fontId="26" fillId="7" borderId="13" xfId="0" applyFont="1" applyFill="1" applyBorder="1" applyAlignment="1">
      <alignment horizontal="center" vertical="center"/>
    </xf>
    <xf numFmtId="0" fontId="26" fillId="7" borderId="3" xfId="0" applyFont="1" applyFill="1" applyBorder="1" applyAlignment="1">
      <alignment horizontal="center" vertical="center"/>
    </xf>
    <xf numFmtId="0" fontId="26" fillId="7" borderId="10" xfId="0" applyFont="1" applyFill="1" applyBorder="1" applyAlignment="1">
      <alignment horizontal="center" vertical="center"/>
    </xf>
    <xf numFmtId="0" fontId="26" fillId="7" borderId="6" xfId="0" applyFont="1" applyFill="1" applyBorder="1" applyAlignment="1">
      <alignment horizontal="center" vertical="center"/>
    </xf>
    <xf numFmtId="0" fontId="26" fillId="7" borderId="13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27" fillId="6" borderId="8" xfId="0" applyFont="1" applyFill="1" applyBorder="1" applyAlignment="1">
      <alignment horizontal="left" vertical="center" wrapText="1"/>
    </xf>
  </cellXfs>
  <cellStyles count="6">
    <cellStyle name="Hipervínculo 2" xfId="2"/>
    <cellStyle name="Hipervínculo 3" xfId="3"/>
    <cellStyle name="Hyperlink" xfId="4"/>
    <cellStyle name="Normal" xfId="0" builtinId="0"/>
    <cellStyle name="Normal 2" xfId="5"/>
    <cellStyle name="Porcentual 2" xfId="1"/>
  </cellStyles>
  <dxfs count="0"/>
  <tableStyles count="0" defaultTableStyle="TableStyleMedium9" defaultPivotStyle="PivotStyleLight16"/>
  <colors>
    <mruColors>
      <color rgb="FFFFFF99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PE"/>
              <a:t>RESULTADOS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5.7172065343311214E-2"/>
          <c:y val="0.13923244438828264"/>
          <c:w val="0.94037319029363342"/>
          <c:h val="0.5630907174066035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RESULTADOS!$C$7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1.165575570137587E-17"/>
                  <c:y val="7.6034728619196415E-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EDF4-4D57-AEFA-332CE47CC2F1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7.6293100470504159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EDF4-4D57-AEFA-332CE47CC2F1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7.6293100470504159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EDF4-4D57-AEFA-332CE47CC2F1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4.6522771738352776E-3"/>
                  <c:y val="2.469670213463125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EDF4-4D57-AEFA-332CE47CC2F1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7.6293100470504159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EDF4-4D57-AEFA-332CE47CC2F1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7.6293100470504159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EDF4-4D57-AEFA-332CE47CC2F1}"/>
                </c:ex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0"/>
                  <c:y val="4.939340426926227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EDF4-4D57-AEFA-332CE47CC2F1}"/>
                </c:ex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-9.324604561100696E-17"/>
                  <c:y val="2.469670213463125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EDF4-4D57-AEFA-332CE47CC2F1}"/>
                </c:ex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-3.5385180535806916E-3"/>
                  <c:y val="6.854209922357045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EDF4-4D57-AEFA-332CE47CC2F1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RESULTADOS!$B$9:$B$13</c:f>
              <c:strCache>
                <c:ptCount val="5"/>
                <c:pt idx="0">
                  <c:v>RESPONSABILIDADES</c:v>
                </c:pt>
                <c:pt idx="1">
                  <c:v>Se ha definido las responsabilidades del servicio de seguridad y salud de los trabajadores.</c:v>
                </c:pt>
                <c:pt idx="2">
                  <c:v>#¡REF!</c:v>
                </c:pt>
                <c:pt idx="3">
                  <c:v>#¡REF!</c:v>
                </c:pt>
                <c:pt idx="4">
                  <c:v>#¡REF!</c:v>
                </c:pt>
              </c:strCache>
            </c:strRef>
          </c:cat>
          <c:val>
            <c:numRef>
              <c:f>RESULTADOS!$G$9:$G$13</c:f>
              <c:numCache>
                <c:formatCode>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EDF4-4D57-AEFA-332CE47CC2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5435136"/>
        <c:axId val="366221152"/>
      </c:barChart>
      <c:catAx>
        <c:axId val="155435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366221152"/>
        <c:crosses val="autoZero"/>
        <c:auto val="1"/>
        <c:lblAlgn val="ctr"/>
        <c:lblOffset val="100"/>
        <c:noMultiLvlLbl val="0"/>
      </c:catAx>
      <c:valAx>
        <c:axId val="3662211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1554351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69275</xdr:colOff>
      <xdr:row>14</xdr:row>
      <xdr:rowOff>609607</xdr:rowOff>
    </xdr:from>
    <xdr:to>
      <xdr:col>6</xdr:col>
      <xdr:colOff>1279436</xdr:colOff>
      <xdr:row>34</xdr:row>
      <xdr:rowOff>451124</xdr:rowOff>
    </xdr:to>
    <xdr:graphicFrame macro="">
      <xdr:nvGraphicFramePr>
        <xdr:cNvPr id="7" name="Gráfico 7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38488</xdr:colOff>
      <xdr:row>0</xdr:row>
      <xdr:rowOff>80815</xdr:rowOff>
    </xdr:from>
    <xdr:to>
      <xdr:col>6</xdr:col>
      <xdr:colOff>1127608</xdr:colOff>
      <xdr:row>0</xdr:row>
      <xdr:rowOff>938820</xdr:rowOff>
    </xdr:to>
    <xdr:pic>
      <xdr:nvPicPr>
        <xdr:cNvPr id="3" name="9 Imagen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3124" y="80815"/>
          <a:ext cx="2497666" cy="858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230912</xdr:colOff>
      <xdr:row>0</xdr:row>
      <xdr:rowOff>281213</xdr:rowOff>
    </xdr:from>
    <xdr:to>
      <xdr:col>1</xdr:col>
      <xdr:colOff>2612218</xdr:colOff>
      <xdr:row>0</xdr:row>
      <xdr:rowOff>877311</xdr:rowOff>
    </xdr:to>
    <xdr:pic>
      <xdr:nvPicPr>
        <xdr:cNvPr id="4" name="8 Imagen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912" y="281213"/>
          <a:ext cx="2773851" cy="5960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264584</xdr:colOff>
      <xdr:row>0</xdr:row>
      <xdr:rowOff>74083</xdr:rowOff>
    </xdr:from>
    <xdr:to>
      <xdr:col>9</xdr:col>
      <xdr:colOff>836083</xdr:colOff>
      <xdr:row>0</xdr:row>
      <xdr:rowOff>932088</xdr:rowOff>
    </xdr:to>
    <xdr:pic>
      <xdr:nvPicPr>
        <xdr:cNvPr id="2" name="9 Imagen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74417" y="74083"/>
          <a:ext cx="2497666" cy="858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196549</xdr:rowOff>
    </xdr:from>
    <xdr:to>
      <xdr:col>2</xdr:col>
      <xdr:colOff>276184</xdr:colOff>
      <xdr:row>0</xdr:row>
      <xdr:rowOff>792647</xdr:rowOff>
    </xdr:to>
    <xdr:pic>
      <xdr:nvPicPr>
        <xdr:cNvPr id="3" name="8 Imagen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6549"/>
          <a:ext cx="2773851" cy="5960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ANB80"/>
  <sheetViews>
    <sheetView tabSelected="1" view="pageBreakPreview" topLeftCell="A19" zoomScale="70" zoomScaleNormal="70" zoomScaleSheetLayoutView="70" zoomScalePageLayoutView="10" workbookViewId="0">
      <selection activeCell="A2" sqref="A2:H2"/>
    </sheetView>
  </sheetViews>
  <sheetFormatPr baseColWidth="10" defaultColWidth="11.42578125" defaultRowHeight="47.25" customHeight="1" x14ac:dyDescent="0.25"/>
  <cols>
    <col min="1" max="1" width="11.42578125" style="1" customWidth="1"/>
    <col min="2" max="2" width="24.7109375" style="1" customWidth="1"/>
    <col min="3" max="3" width="49.7109375" style="2" customWidth="1"/>
    <col min="4" max="4" width="18.140625" style="1" customWidth="1"/>
    <col min="5" max="5" width="18.140625" style="1" hidden="1" customWidth="1"/>
    <col min="6" max="6" width="30.42578125" style="1" customWidth="1"/>
    <col min="7" max="7" width="20.85546875" style="1" hidden="1" customWidth="1"/>
    <col min="8" max="8" width="54.7109375" style="1" customWidth="1"/>
    <col min="9" max="9" width="25.42578125" style="2" hidden="1" customWidth="1"/>
    <col min="10" max="10" width="5.28515625" style="2" hidden="1" customWidth="1"/>
    <col min="11" max="11" width="33.28515625" style="2" hidden="1" customWidth="1"/>
    <col min="12" max="12" width="11.42578125" style="2" hidden="1" customWidth="1"/>
    <col min="13" max="17" width="11.42578125" style="2" customWidth="1"/>
    <col min="18" max="16384" width="11.42578125" style="2"/>
  </cols>
  <sheetData>
    <row r="1" spans="1:65 1042:1042" s="74" customFormat="1" ht="36" customHeight="1" x14ac:dyDescent="0.25">
      <c r="A1" s="139" t="s">
        <v>151</v>
      </c>
      <c r="B1" s="140"/>
      <c r="C1" s="140"/>
      <c r="D1" s="140"/>
      <c r="E1" s="140"/>
      <c r="F1" s="140"/>
      <c r="G1" s="140"/>
      <c r="H1" s="140"/>
    </row>
    <row r="2" spans="1:65 1042:1042" s="69" customFormat="1" ht="51.75" customHeight="1" x14ac:dyDescent="0.25">
      <c r="A2" s="149" t="s">
        <v>98</v>
      </c>
      <c r="B2" s="149"/>
      <c r="C2" s="149"/>
      <c r="D2" s="149"/>
      <c r="E2" s="149"/>
      <c r="F2" s="149"/>
      <c r="G2" s="149"/>
      <c r="H2" s="149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  <c r="Z2" s="94"/>
      <c r="AA2" s="94"/>
      <c r="AB2" s="94"/>
      <c r="AC2" s="94"/>
      <c r="AD2" s="94"/>
      <c r="AE2" s="94"/>
      <c r="AF2" s="94"/>
      <c r="AG2" s="94"/>
      <c r="AH2" s="94"/>
      <c r="AI2" s="94"/>
      <c r="AJ2" s="94"/>
      <c r="AK2" s="94"/>
      <c r="AL2" s="94"/>
      <c r="AM2" s="94"/>
      <c r="AN2" s="94"/>
      <c r="AO2" s="94"/>
      <c r="AP2" s="94"/>
      <c r="AQ2" s="94"/>
      <c r="AR2" s="94"/>
      <c r="AS2" s="94"/>
      <c r="AT2" s="94"/>
      <c r="AU2" s="94"/>
      <c r="AV2" s="94"/>
      <c r="AW2" s="94"/>
      <c r="AX2" s="94"/>
      <c r="AY2" s="94"/>
      <c r="AZ2" s="94"/>
      <c r="BA2" s="94"/>
      <c r="BB2" s="94"/>
      <c r="BC2" s="94"/>
      <c r="BD2" s="94"/>
      <c r="BE2" s="94"/>
      <c r="BF2" s="94"/>
      <c r="BG2" s="94"/>
      <c r="BH2" s="94"/>
      <c r="BI2" s="94"/>
      <c r="BJ2" s="94"/>
      <c r="BK2" s="94"/>
      <c r="BL2" s="94"/>
      <c r="BM2" s="94"/>
    </row>
    <row r="3" spans="1:65 1042:1042" s="69" customFormat="1" ht="36" customHeight="1" x14ac:dyDescent="0.25">
      <c r="A3" s="146" t="s">
        <v>1</v>
      </c>
      <c r="B3" s="147"/>
      <c r="C3" s="147"/>
      <c r="D3" s="147"/>
      <c r="E3" s="147"/>
      <c r="F3" s="147"/>
      <c r="G3" s="147"/>
      <c r="H3" s="148"/>
      <c r="M3" s="94"/>
      <c r="N3" s="94"/>
      <c r="O3" s="94"/>
      <c r="P3" s="94"/>
      <c r="Q3" s="94"/>
      <c r="R3" s="94"/>
      <c r="S3" s="94"/>
      <c r="T3" s="94"/>
      <c r="U3" s="94"/>
      <c r="V3" s="94"/>
      <c r="W3" s="94"/>
      <c r="X3" s="94"/>
      <c r="Y3" s="94"/>
      <c r="Z3" s="94"/>
      <c r="AA3" s="94"/>
      <c r="AB3" s="94"/>
      <c r="AC3" s="94"/>
      <c r="AD3" s="94"/>
      <c r="AE3" s="94"/>
      <c r="AF3" s="94"/>
      <c r="AG3" s="94"/>
      <c r="AH3" s="94"/>
      <c r="AI3" s="94"/>
      <c r="AJ3" s="94"/>
      <c r="AK3" s="94"/>
      <c r="AL3" s="94"/>
      <c r="AM3" s="94"/>
      <c r="AN3" s="94"/>
      <c r="AO3" s="94"/>
      <c r="AP3" s="94"/>
      <c r="AQ3" s="94"/>
      <c r="AR3" s="94"/>
      <c r="AS3" s="94"/>
      <c r="AT3" s="94"/>
      <c r="AU3" s="94"/>
      <c r="AV3" s="94"/>
      <c r="AW3" s="94"/>
      <c r="AX3" s="94"/>
      <c r="AY3" s="94"/>
      <c r="AZ3" s="94"/>
      <c r="BA3" s="94"/>
      <c r="BB3" s="94"/>
      <c r="BC3" s="94"/>
      <c r="BD3" s="94"/>
      <c r="BE3" s="94"/>
      <c r="BF3" s="94"/>
      <c r="BG3" s="94"/>
      <c r="BH3" s="94"/>
      <c r="BI3" s="94"/>
      <c r="BJ3" s="94"/>
      <c r="BK3" s="94"/>
      <c r="BL3" s="94"/>
      <c r="BM3" s="94"/>
    </row>
    <row r="4" spans="1:65 1042:1042" s="69" customFormat="1" ht="39" customHeight="1" x14ac:dyDescent="0.25">
      <c r="A4" s="128" t="s">
        <v>48</v>
      </c>
      <c r="B4" s="129"/>
      <c r="C4" s="80"/>
      <c r="D4" s="81"/>
      <c r="E4" s="81"/>
      <c r="F4" s="82" t="s">
        <v>47</v>
      </c>
      <c r="G4" s="81"/>
      <c r="H4" s="83"/>
      <c r="M4" s="94"/>
      <c r="N4" s="94"/>
      <c r="O4" s="94"/>
      <c r="P4" s="94"/>
      <c r="Q4" s="94"/>
      <c r="R4" s="94"/>
      <c r="S4" s="94"/>
      <c r="T4" s="94"/>
      <c r="U4" s="94"/>
      <c r="V4" s="94"/>
      <c r="W4" s="94"/>
      <c r="X4" s="94"/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4"/>
      <c r="BJ4" s="94"/>
      <c r="BK4" s="94"/>
      <c r="BL4" s="94"/>
      <c r="BM4" s="94"/>
    </row>
    <row r="5" spans="1:65 1042:1042" s="69" customFormat="1" ht="33" customHeight="1" x14ac:dyDescent="0.25">
      <c r="A5" s="128" t="s">
        <v>49</v>
      </c>
      <c r="B5" s="129"/>
      <c r="C5" s="130"/>
      <c r="D5" s="131"/>
      <c r="E5" s="131"/>
      <c r="F5" s="131"/>
      <c r="G5" s="131"/>
      <c r="H5" s="132"/>
      <c r="M5" s="94"/>
      <c r="N5" s="94"/>
      <c r="O5" s="94"/>
      <c r="P5" s="94"/>
      <c r="Q5" s="94"/>
      <c r="R5" s="94"/>
      <c r="S5" s="94"/>
      <c r="T5" s="94"/>
      <c r="U5" s="94"/>
      <c r="V5" s="94"/>
      <c r="W5" s="94"/>
      <c r="X5" s="94"/>
      <c r="Y5" s="94"/>
      <c r="Z5" s="94"/>
      <c r="AA5" s="94"/>
      <c r="AB5" s="94"/>
      <c r="AC5" s="94"/>
      <c r="AD5" s="94"/>
      <c r="AE5" s="94"/>
      <c r="AF5" s="94"/>
      <c r="AG5" s="94"/>
      <c r="AH5" s="94"/>
      <c r="AI5" s="94"/>
      <c r="AJ5" s="94"/>
      <c r="AK5" s="94"/>
      <c r="AL5" s="94"/>
      <c r="AM5" s="94"/>
      <c r="AN5" s="94"/>
      <c r="AO5" s="94"/>
      <c r="AP5" s="94"/>
      <c r="AQ5" s="94"/>
      <c r="AR5" s="94"/>
      <c r="AS5" s="94"/>
      <c r="AT5" s="94"/>
      <c r="AU5" s="94"/>
      <c r="AV5" s="94"/>
      <c r="AW5" s="94"/>
      <c r="AX5" s="94"/>
      <c r="AY5" s="94"/>
      <c r="AZ5" s="94"/>
      <c r="BA5" s="94"/>
      <c r="BB5" s="94"/>
      <c r="BC5" s="94"/>
      <c r="BD5" s="94"/>
      <c r="BE5" s="94"/>
      <c r="BF5" s="94"/>
      <c r="BG5" s="94"/>
      <c r="BH5" s="94"/>
      <c r="BI5" s="94"/>
      <c r="BJ5" s="94"/>
      <c r="BK5" s="94"/>
      <c r="BL5" s="94"/>
      <c r="BM5" s="94"/>
    </row>
    <row r="6" spans="1:65 1042:1042" s="69" customFormat="1" ht="36" customHeight="1" x14ac:dyDescent="0.25">
      <c r="A6" s="128" t="s">
        <v>50</v>
      </c>
      <c r="B6" s="129"/>
      <c r="C6" s="133"/>
      <c r="D6" s="134"/>
      <c r="E6" s="84"/>
      <c r="F6" s="85" t="s">
        <v>51</v>
      </c>
      <c r="G6" s="133"/>
      <c r="H6" s="134"/>
      <c r="M6" s="94"/>
      <c r="N6" s="94"/>
      <c r="O6" s="94"/>
      <c r="P6" s="94"/>
      <c r="Q6" s="94"/>
      <c r="R6" s="94"/>
      <c r="S6" s="94"/>
      <c r="T6" s="94"/>
      <c r="U6" s="94"/>
      <c r="V6" s="94"/>
      <c r="W6" s="94"/>
      <c r="X6" s="94"/>
      <c r="Y6" s="94"/>
      <c r="Z6" s="94"/>
      <c r="AA6" s="94"/>
      <c r="AB6" s="94"/>
      <c r="AC6" s="94"/>
      <c r="AD6" s="94"/>
      <c r="AE6" s="94"/>
      <c r="AF6" s="94"/>
      <c r="AG6" s="94"/>
      <c r="AH6" s="94"/>
      <c r="AI6" s="94"/>
      <c r="AJ6" s="94"/>
      <c r="AK6" s="94"/>
      <c r="AL6" s="94"/>
      <c r="AM6" s="94"/>
      <c r="AN6" s="94"/>
      <c r="AO6" s="94"/>
      <c r="AP6" s="94"/>
      <c r="AQ6" s="94"/>
      <c r="AR6" s="94"/>
      <c r="AS6" s="94"/>
      <c r="AT6" s="94"/>
      <c r="AU6" s="94"/>
      <c r="AV6" s="94"/>
      <c r="AW6" s="94"/>
      <c r="AX6" s="94"/>
      <c r="AY6" s="94"/>
      <c r="AZ6" s="94"/>
      <c r="BA6" s="94"/>
      <c r="BB6" s="94"/>
      <c r="BC6" s="94"/>
      <c r="BD6" s="94"/>
      <c r="BE6" s="94"/>
      <c r="BF6" s="94"/>
      <c r="BG6" s="94"/>
      <c r="BH6" s="94"/>
      <c r="BI6" s="94"/>
      <c r="BJ6" s="94"/>
      <c r="BK6" s="94"/>
      <c r="BL6" s="94"/>
      <c r="BM6" s="94"/>
    </row>
    <row r="7" spans="1:65 1042:1042" s="69" customFormat="1" ht="36" customHeight="1" x14ac:dyDescent="0.25">
      <c r="A7" s="128" t="s">
        <v>52</v>
      </c>
      <c r="B7" s="129"/>
      <c r="C7" s="133"/>
      <c r="D7" s="134"/>
      <c r="E7" s="84"/>
      <c r="F7" s="85" t="s">
        <v>53</v>
      </c>
      <c r="G7" s="133"/>
      <c r="H7" s="134"/>
      <c r="M7" s="94"/>
      <c r="N7" s="94"/>
      <c r="O7" s="94"/>
      <c r="P7" s="94"/>
      <c r="Q7" s="94"/>
      <c r="R7" s="94"/>
      <c r="S7" s="94"/>
      <c r="T7" s="94"/>
      <c r="U7" s="94"/>
      <c r="V7" s="94"/>
      <c r="W7" s="94"/>
      <c r="X7" s="94"/>
      <c r="Y7" s="94"/>
      <c r="Z7" s="94"/>
      <c r="AA7" s="94"/>
      <c r="AB7" s="94"/>
      <c r="AC7" s="94"/>
      <c r="AD7" s="94"/>
      <c r="AE7" s="94"/>
      <c r="AF7" s="94"/>
      <c r="AG7" s="94"/>
      <c r="AH7" s="94"/>
      <c r="AI7" s="94"/>
      <c r="AJ7" s="94"/>
      <c r="AK7" s="94"/>
      <c r="AL7" s="94"/>
      <c r="AM7" s="94"/>
      <c r="AN7" s="94"/>
      <c r="AO7" s="94"/>
      <c r="AP7" s="94"/>
      <c r="AQ7" s="94"/>
      <c r="AR7" s="94"/>
      <c r="AS7" s="94"/>
      <c r="AT7" s="94"/>
      <c r="AU7" s="94"/>
      <c r="AV7" s="94"/>
      <c r="AW7" s="94"/>
      <c r="AX7" s="94"/>
      <c r="AY7" s="94"/>
      <c r="AZ7" s="94"/>
      <c r="BA7" s="94"/>
      <c r="BB7" s="94"/>
      <c r="BC7" s="94"/>
      <c r="BD7" s="94"/>
      <c r="BE7" s="94"/>
      <c r="BF7" s="94"/>
      <c r="BG7" s="94"/>
      <c r="BH7" s="94"/>
      <c r="BI7" s="94"/>
      <c r="BJ7" s="94"/>
      <c r="BK7" s="94"/>
      <c r="BL7" s="94"/>
      <c r="BM7" s="94"/>
    </row>
    <row r="8" spans="1:65 1042:1042" s="69" customFormat="1" ht="36" customHeight="1" x14ac:dyDescent="0.25">
      <c r="A8" s="106" t="s">
        <v>54</v>
      </c>
      <c r="B8" s="107"/>
      <c r="C8" s="108"/>
      <c r="D8" s="109"/>
      <c r="E8" s="84"/>
      <c r="F8" s="86" t="s">
        <v>55</v>
      </c>
      <c r="G8" s="108"/>
      <c r="H8" s="109"/>
      <c r="M8" s="94"/>
      <c r="N8" s="94"/>
      <c r="O8" s="94"/>
      <c r="P8" s="94"/>
      <c r="Q8" s="94"/>
      <c r="R8" s="94"/>
      <c r="S8" s="94"/>
      <c r="T8" s="94"/>
      <c r="U8" s="94"/>
      <c r="V8" s="94"/>
      <c r="W8" s="94"/>
      <c r="X8" s="94"/>
      <c r="Y8" s="94"/>
      <c r="Z8" s="94"/>
      <c r="AA8" s="94"/>
      <c r="AB8" s="94"/>
      <c r="AC8" s="94"/>
      <c r="AD8" s="94"/>
      <c r="AE8" s="94"/>
      <c r="AF8" s="94"/>
      <c r="AG8" s="94"/>
      <c r="AH8" s="94"/>
      <c r="AI8" s="94"/>
      <c r="AJ8" s="94"/>
      <c r="AK8" s="94"/>
      <c r="AL8" s="94"/>
      <c r="AM8" s="94"/>
      <c r="AN8" s="94"/>
      <c r="AO8" s="94"/>
      <c r="AP8" s="94"/>
      <c r="AQ8" s="94"/>
      <c r="AR8" s="94"/>
      <c r="AS8" s="94"/>
      <c r="AT8" s="94"/>
      <c r="AU8" s="94"/>
      <c r="AV8" s="94"/>
      <c r="AW8" s="94"/>
      <c r="AX8" s="94"/>
      <c r="AY8" s="94"/>
      <c r="AZ8" s="94"/>
      <c r="BA8" s="94"/>
      <c r="BB8" s="94"/>
      <c r="BC8" s="94"/>
      <c r="BD8" s="94"/>
      <c r="BE8" s="94"/>
      <c r="BF8" s="94"/>
      <c r="BG8" s="94"/>
      <c r="BH8" s="94"/>
      <c r="BI8" s="94"/>
      <c r="BJ8" s="94"/>
      <c r="BK8" s="94"/>
      <c r="BL8" s="94"/>
      <c r="BM8" s="94"/>
    </row>
    <row r="9" spans="1:65 1042:1042" s="69" customFormat="1" ht="36" customHeight="1" x14ac:dyDescent="0.25">
      <c r="A9" s="106" t="s">
        <v>56</v>
      </c>
      <c r="B9" s="107"/>
      <c r="C9" s="108"/>
      <c r="D9" s="109"/>
      <c r="E9" s="84"/>
      <c r="F9" s="86" t="s">
        <v>57</v>
      </c>
      <c r="G9" s="108"/>
      <c r="H9" s="109"/>
      <c r="M9" s="94"/>
      <c r="N9" s="94"/>
      <c r="O9" s="94"/>
      <c r="P9" s="94"/>
      <c r="Q9" s="94"/>
      <c r="R9" s="94"/>
      <c r="S9" s="94"/>
      <c r="T9" s="94"/>
      <c r="U9" s="94"/>
      <c r="V9" s="94"/>
      <c r="W9" s="94"/>
      <c r="X9" s="94"/>
      <c r="Y9" s="94"/>
      <c r="Z9" s="94"/>
      <c r="AA9" s="94"/>
      <c r="AB9" s="94"/>
      <c r="AC9" s="94"/>
      <c r="AD9" s="94"/>
      <c r="AE9" s="94"/>
      <c r="AF9" s="94"/>
      <c r="AG9" s="94"/>
      <c r="AH9" s="94"/>
      <c r="AI9" s="94"/>
      <c r="AJ9" s="94"/>
      <c r="AK9" s="94"/>
      <c r="AL9" s="94"/>
      <c r="AM9" s="94"/>
      <c r="AN9" s="94"/>
      <c r="AO9" s="94"/>
      <c r="AP9" s="94"/>
      <c r="AQ9" s="94"/>
      <c r="AR9" s="94"/>
      <c r="AS9" s="94"/>
      <c r="AT9" s="94"/>
      <c r="AU9" s="94"/>
      <c r="AV9" s="94"/>
      <c r="AW9" s="94"/>
      <c r="AX9" s="94"/>
      <c r="AY9" s="94"/>
      <c r="AZ9" s="94"/>
      <c r="BA9" s="94"/>
      <c r="BB9" s="94"/>
      <c r="BC9" s="94"/>
      <c r="BD9" s="94"/>
      <c r="BE9" s="94"/>
      <c r="BF9" s="94"/>
      <c r="BG9" s="94"/>
      <c r="BH9" s="94"/>
      <c r="BI9" s="94"/>
      <c r="BJ9" s="94"/>
      <c r="BK9" s="94"/>
      <c r="BL9" s="94"/>
      <c r="BM9" s="94"/>
    </row>
    <row r="10" spans="1:65 1042:1042" s="69" customFormat="1" ht="45" customHeight="1" x14ac:dyDescent="0.25">
      <c r="A10" s="135" t="s">
        <v>100</v>
      </c>
      <c r="B10" s="136"/>
      <c r="C10" s="87" t="s">
        <v>101</v>
      </c>
      <c r="D10" s="88"/>
      <c r="E10" s="84"/>
      <c r="F10" s="106" t="s">
        <v>58</v>
      </c>
      <c r="G10" s="107"/>
      <c r="H10" s="108"/>
      <c r="I10" s="109"/>
      <c r="L10" s="70"/>
      <c r="M10" s="94"/>
      <c r="N10" s="94"/>
      <c r="O10" s="94"/>
      <c r="P10" s="94"/>
      <c r="Q10" s="94"/>
      <c r="R10" s="94"/>
      <c r="S10" s="94"/>
      <c r="T10" s="94"/>
      <c r="U10" s="94"/>
      <c r="V10" s="94"/>
      <c r="W10" s="94"/>
      <c r="X10" s="94"/>
      <c r="Y10" s="94"/>
      <c r="Z10" s="94"/>
      <c r="AA10" s="94"/>
      <c r="AB10" s="94"/>
      <c r="AC10" s="94"/>
      <c r="AD10" s="94"/>
      <c r="AE10" s="94"/>
      <c r="AF10" s="94"/>
      <c r="AG10" s="94"/>
      <c r="AH10" s="94"/>
      <c r="AI10" s="94"/>
      <c r="AJ10" s="94"/>
      <c r="AK10" s="94"/>
      <c r="AL10" s="94"/>
      <c r="AM10" s="94"/>
      <c r="AN10" s="94"/>
      <c r="AO10" s="94"/>
      <c r="AP10" s="94"/>
      <c r="AQ10" s="94"/>
      <c r="AR10" s="94"/>
      <c r="AS10" s="94"/>
      <c r="AT10" s="94"/>
      <c r="AU10" s="94"/>
      <c r="AV10" s="94"/>
      <c r="AW10" s="94"/>
      <c r="AX10" s="94"/>
      <c r="AY10" s="94"/>
      <c r="AZ10" s="94"/>
      <c r="BA10" s="94"/>
      <c r="BB10" s="94"/>
      <c r="BC10" s="94"/>
      <c r="BD10" s="94"/>
      <c r="BE10" s="94"/>
      <c r="BF10" s="94"/>
      <c r="BG10" s="94"/>
      <c r="BH10" s="94"/>
      <c r="BI10" s="94"/>
      <c r="BJ10" s="94"/>
      <c r="BK10" s="94"/>
      <c r="BL10" s="94"/>
      <c r="BM10" s="94"/>
    </row>
    <row r="11" spans="1:65 1042:1042" s="69" customFormat="1" ht="28.5" customHeight="1" x14ac:dyDescent="0.25">
      <c r="A11" s="137"/>
      <c r="B11" s="138"/>
      <c r="C11" s="87" t="s">
        <v>102</v>
      </c>
      <c r="D11" s="86"/>
      <c r="E11" s="84"/>
      <c r="F11" s="108"/>
      <c r="G11" s="110"/>
      <c r="H11" s="110"/>
      <c r="I11" s="109"/>
      <c r="L11" s="70"/>
      <c r="M11" s="94"/>
      <c r="N11" s="94"/>
      <c r="O11" s="94"/>
      <c r="P11" s="94"/>
      <c r="Q11" s="94"/>
      <c r="R11" s="94"/>
      <c r="S11" s="94"/>
      <c r="T11" s="94"/>
      <c r="U11" s="94"/>
      <c r="V11" s="94"/>
      <c r="W11" s="94"/>
      <c r="X11" s="94"/>
      <c r="Y11" s="94"/>
      <c r="Z11" s="94"/>
      <c r="AA11" s="94"/>
      <c r="AB11" s="94"/>
      <c r="AC11" s="94"/>
      <c r="AD11" s="94"/>
      <c r="AE11" s="94"/>
      <c r="AF11" s="94"/>
      <c r="AG11" s="94"/>
      <c r="AH11" s="94"/>
      <c r="AI11" s="94"/>
      <c r="AJ11" s="94"/>
      <c r="AK11" s="94"/>
      <c r="AL11" s="94"/>
      <c r="AM11" s="94"/>
      <c r="AN11" s="94"/>
      <c r="AO11" s="94"/>
      <c r="AP11" s="94"/>
      <c r="AQ11" s="94"/>
      <c r="AR11" s="94"/>
      <c r="AS11" s="94"/>
      <c r="AT11" s="94"/>
      <c r="AU11" s="94"/>
      <c r="AV11" s="94"/>
      <c r="AW11" s="94"/>
      <c r="AX11" s="94"/>
      <c r="AY11" s="94"/>
      <c r="AZ11" s="94"/>
      <c r="BA11" s="94"/>
      <c r="BB11" s="94"/>
      <c r="BC11" s="94"/>
      <c r="BD11" s="94"/>
      <c r="BE11" s="94"/>
      <c r="BF11" s="94"/>
      <c r="BG11" s="94"/>
      <c r="BH11" s="94"/>
      <c r="BI11" s="94"/>
      <c r="BJ11" s="94"/>
      <c r="BK11" s="94"/>
      <c r="BL11" s="94"/>
      <c r="BM11" s="94"/>
    </row>
    <row r="12" spans="1:65 1042:1042" s="5" customFormat="1" ht="55.5" customHeight="1" x14ac:dyDescent="0.25">
      <c r="A12" s="143" t="s">
        <v>99</v>
      </c>
      <c r="B12" s="144"/>
      <c r="C12" s="144"/>
      <c r="D12" s="144"/>
      <c r="E12" s="144"/>
      <c r="F12" s="144"/>
      <c r="G12" s="144"/>
      <c r="H12" s="145"/>
      <c r="I12" s="6"/>
      <c r="J12" s="7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</row>
    <row r="13" spans="1:65 1042:1042" s="15" customFormat="1" ht="84" customHeight="1" x14ac:dyDescent="0.25">
      <c r="A13" s="103" t="s">
        <v>0</v>
      </c>
      <c r="B13" s="104"/>
      <c r="C13" s="105"/>
      <c r="D13" s="89" t="s">
        <v>14</v>
      </c>
      <c r="E13" s="89" t="s">
        <v>10</v>
      </c>
      <c r="F13" s="103" t="s">
        <v>45</v>
      </c>
      <c r="G13" s="104"/>
      <c r="H13" s="105"/>
      <c r="I13" s="150"/>
      <c r="J13" s="150"/>
      <c r="K13" s="150"/>
      <c r="L13" s="13"/>
    </row>
    <row r="14" spans="1:65 1042:1042" s="15" customFormat="1" ht="33.75" customHeight="1" x14ac:dyDescent="0.25">
      <c r="A14" s="90">
        <v>1</v>
      </c>
      <c r="B14" s="103" t="s">
        <v>15</v>
      </c>
      <c r="C14" s="105"/>
      <c r="D14" s="91"/>
      <c r="E14" s="91"/>
      <c r="F14" s="103"/>
      <c r="G14" s="104"/>
      <c r="H14" s="105"/>
      <c r="I14" s="150"/>
      <c r="J14" s="150"/>
      <c r="K14" s="150"/>
      <c r="L14" s="16"/>
      <c r="ANB14" s="72" t="s">
        <v>11</v>
      </c>
    </row>
    <row r="15" spans="1:65 1042:1042" s="15" customFormat="1" ht="49.5" customHeight="1" x14ac:dyDescent="0.25">
      <c r="A15" s="76">
        <v>1.1000000000000001</v>
      </c>
      <c r="B15" s="141" t="s">
        <v>59</v>
      </c>
      <c r="C15" s="142"/>
      <c r="D15" s="76"/>
      <c r="E15" s="76" t="str">
        <f>IF(D15="SI",1,IF(D15="NO",0,IF(D15="NA",1,"ERROR")))</f>
        <v>ERROR</v>
      </c>
      <c r="F15" s="122"/>
      <c r="G15" s="123"/>
      <c r="H15" s="124"/>
      <c r="K15" s="14"/>
      <c r="L15" s="14"/>
      <c r="ANB15" s="72" t="s">
        <v>12</v>
      </c>
    </row>
    <row r="16" spans="1:65 1042:1042" s="15" customFormat="1" ht="57" customHeight="1" x14ac:dyDescent="0.25">
      <c r="A16" s="76">
        <v>1.2</v>
      </c>
      <c r="B16" s="141" t="s">
        <v>60</v>
      </c>
      <c r="C16" s="142"/>
      <c r="D16" s="76"/>
      <c r="E16" s="76" t="str">
        <f>IF(D16="SI",1,IF(D16="NO",0,IF(D16="NA",1,"ERROR")))</f>
        <v>ERROR</v>
      </c>
      <c r="F16" s="95"/>
      <c r="G16" s="96"/>
      <c r="H16" s="97"/>
      <c r="K16" s="14"/>
      <c r="L16" s="14"/>
      <c r="ANB16" s="73" t="s">
        <v>13</v>
      </c>
    </row>
    <row r="17" spans="1:65" s="75" customFormat="1" ht="45" customHeight="1" x14ac:dyDescent="0.25">
      <c r="A17" s="76">
        <v>1.3</v>
      </c>
      <c r="B17" s="141" t="s">
        <v>130</v>
      </c>
      <c r="C17" s="142"/>
      <c r="D17" s="76"/>
      <c r="E17" s="78"/>
      <c r="F17" s="100"/>
      <c r="G17" s="101"/>
      <c r="H17" s="102"/>
      <c r="K17" s="71"/>
      <c r="L17" s="71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</row>
    <row r="18" spans="1:65" s="15" customFormat="1" ht="42" customHeight="1" x14ac:dyDescent="0.25">
      <c r="A18" s="90">
        <v>2</v>
      </c>
      <c r="B18" s="103" t="s">
        <v>16</v>
      </c>
      <c r="C18" s="105"/>
      <c r="D18" s="92"/>
      <c r="E18" s="92" t="str">
        <f>IF(D18="SI",1,IF(D18="NO",0,IF(D18="NA",1,"ERROR")))</f>
        <v>ERROR</v>
      </c>
      <c r="F18" s="152"/>
      <c r="G18" s="153"/>
      <c r="H18" s="154"/>
      <c r="J18" s="151"/>
      <c r="K18" s="151"/>
      <c r="L18" s="151"/>
    </row>
    <row r="19" spans="1:65" s="15" customFormat="1" ht="55.5" customHeight="1" x14ac:dyDescent="0.25">
      <c r="A19" s="76">
        <v>2.1</v>
      </c>
      <c r="B19" s="98" t="s">
        <v>103</v>
      </c>
      <c r="C19" s="99"/>
      <c r="D19" s="76"/>
      <c r="E19" s="76" t="str">
        <f t="shared" ref="E19:E29" si="0">IF(D19="SI",1,IF(D19="NO",0,IF(D19="NA",1,"ERROR")))</f>
        <v>ERROR</v>
      </c>
      <c r="F19" s="95"/>
      <c r="G19" s="96"/>
      <c r="H19" s="97"/>
      <c r="J19" s="151"/>
      <c r="K19" s="151"/>
      <c r="L19" s="151"/>
    </row>
    <row r="20" spans="1:65" s="15" customFormat="1" ht="63.6" customHeight="1" x14ac:dyDescent="0.25">
      <c r="A20" s="76">
        <v>2.2000000000000002</v>
      </c>
      <c r="B20" s="98" t="s">
        <v>104</v>
      </c>
      <c r="C20" s="99"/>
      <c r="D20" s="76"/>
      <c r="E20" s="76" t="str">
        <f t="shared" si="0"/>
        <v>ERROR</v>
      </c>
      <c r="F20" s="95"/>
      <c r="G20" s="96"/>
      <c r="H20" s="97"/>
      <c r="J20" s="151"/>
      <c r="K20" s="151"/>
      <c r="L20" s="151"/>
    </row>
    <row r="21" spans="1:65" s="15" customFormat="1" ht="57" customHeight="1" x14ac:dyDescent="0.25">
      <c r="A21" s="76">
        <v>2.2999999999999998</v>
      </c>
      <c r="B21" s="114" t="s">
        <v>131</v>
      </c>
      <c r="C21" s="115"/>
      <c r="D21" s="76"/>
      <c r="E21" s="76" t="str">
        <f t="shared" si="0"/>
        <v>ERROR</v>
      </c>
      <c r="F21" s="95"/>
      <c r="G21" s="96"/>
      <c r="H21" s="97"/>
      <c r="J21" s="151"/>
      <c r="K21" s="151"/>
      <c r="L21" s="151"/>
    </row>
    <row r="22" spans="1:65" s="15" customFormat="1" ht="42.75" customHeight="1" x14ac:dyDescent="0.25">
      <c r="A22" s="76">
        <v>2.4</v>
      </c>
      <c r="B22" s="98" t="s">
        <v>105</v>
      </c>
      <c r="C22" s="99"/>
      <c r="D22" s="76"/>
      <c r="E22" s="76" t="str">
        <f t="shared" si="0"/>
        <v>ERROR</v>
      </c>
      <c r="F22" s="95"/>
      <c r="G22" s="96"/>
      <c r="H22" s="97"/>
      <c r="J22" s="151"/>
      <c r="K22" s="151"/>
      <c r="L22" s="151"/>
    </row>
    <row r="23" spans="1:65" s="15" customFormat="1" ht="52.5" customHeight="1" x14ac:dyDescent="0.25">
      <c r="A23" s="76">
        <v>2.5</v>
      </c>
      <c r="B23" s="98" t="s">
        <v>106</v>
      </c>
      <c r="C23" s="99"/>
      <c r="D23" s="76"/>
      <c r="E23" s="76" t="str">
        <f t="shared" si="0"/>
        <v>ERROR</v>
      </c>
      <c r="F23" s="95"/>
      <c r="G23" s="96"/>
      <c r="H23" s="97"/>
      <c r="J23" s="17"/>
      <c r="K23" s="17"/>
      <c r="L23" s="17"/>
    </row>
    <row r="24" spans="1:65" s="15" customFormat="1" ht="74.25" customHeight="1" x14ac:dyDescent="0.25">
      <c r="A24" s="76">
        <v>2.6</v>
      </c>
      <c r="B24" s="114" t="s">
        <v>107</v>
      </c>
      <c r="C24" s="115"/>
      <c r="D24" s="76"/>
      <c r="E24" s="76" t="str">
        <f t="shared" si="0"/>
        <v>ERROR</v>
      </c>
      <c r="F24" s="95"/>
      <c r="G24" s="96"/>
      <c r="H24" s="97"/>
      <c r="J24" s="17"/>
      <c r="K24" s="17"/>
      <c r="L24" s="17"/>
    </row>
    <row r="25" spans="1:65" s="15" customFormat="1" ht="64.150000000000006" customHeight="1" x14ac:dyDescent="0.25">
      <c r="A25" s="76">
        <v>2.7</v>
      </c>
      <c r="B25" s="114" t="s">
        <v>108</v>
      </c>
      <c r="C25" s="115"/>
      <c r="D25" s="76"/>
      <c r="E25" s="76" t="str">
        <f t="shared" si="0"/>
        <v>ERROR</v>
      </c>
      <c r="F25" s="95"/>
      <c r="G25" s="96"/>
      <c r="H25" s="97"/>
      <c r="J25" s="17"/>
      <c r="K25" s="17"/>
      <c r="L25" s="17"/>
    </row>
    <row r="26" spans="1:65" s="15" customFormat="1" ht="64.150000000000006" customHeight="1" x14ac:dyDescent="0.25">
      <c r="A26" s="76">
        <v>2.8</v>
      </c>
      <c r="B26" s="98" t="s">
        <v>132</v>
      </c>
      <c r="C26" s="99"/>
      <c r="D26" s="76"/>
      <c r="E26" s="76" t="str">
        <f t="shared" si="0"/>
        <v>ERROR</v>
      </c>
      <c r="F26" s="95"/>
      <c r="G26" s="96"/>
      <c r="H26" s="97"/>
      <c r="J26" s="17"/>
      <c r="K26" s="17"/>
      <c r="L26" s="17"/>
    </row>
    <row r="27" spans="1:65" s="15" customFormat="1" ht="38.25" customHeight="1" x14ac:dyDescent="0.25">
      <c r="A27" s="90">
        <v>3</v>
      </c>
      <c r="B27" s="103" t="s">
        <v>43</v>
      </c>
      <c r="C27" s="105"/>
      <c r="D27" s="92"/>
      <c r="E27" s="92" t="str">
        <f t="shared" si="0"/>
        <v>ERROR</v>
      </c>
      <c r="F27" s="111"/>
      <c r="G27" s="112"/>
      <c r="H27" s="113"/>
      <c r="J27" s="151"/>
      <c r="K27" s="151"/>
      <c r="L27" s="151"/>
    </row>
    <row r="28" spans="1:65" s="15" customFormat="1" ht="36" customHeight="1" x14ac:dyDescent="0.25">
      <c r="A28" s="90">
        <v>3.1</v>
      </c>
      <c r="B28" s="103" t="s">
        <v>109</v>
      </c>
      <c r="C28" s="105"/>
      <c r="D28" s="92"/>
      <c r="E28" s="92" t="str">
        <f t="shared" si="0"/>
        <v>ERROR</v>
      </c>
      <c r="F28" s="152"/>
      <c r="G28" s="153"/>
      <c r="H28" s="154"/>
      <c r="J28" s="151"/>
      <c r="K28" s="151"/>
      <c r="L28" s="151"/>
    </row>
    <row r="29" spans="1:65" s="15" customFormat="1" ht="78" customHeight="1" x14ac:dyDescent="0.25">
      <c r="A29" s="77" t="s">
        <v>61</v>
      </c>
      <c r="B29" s="98" t="s">
        <v>133</v>
      </c>
      <c r="C29" s="99"/>
      <c r="D29" s="76"/>
      <c r="E29" s="76" t="str">
        <f t="shared" si="0"/>
        <v>ERROR</v>
      </c>
      <c r="F29" s="95"/>
      <c r="G29" s="96"/>
      <c r="H29" s="97"/>
      <c r="J29" s="151"/>
      <c r="K29" s="151"/>
      <c r="L29" s="151"/>
    </row>
    <row r="30" spans="1:65" s="15" customFormat="1" ht="80.25" customHeight="1" x14ac:dyDescent="0.25">
      <c r="A30" s="77" t="s">
        <v>62</v>
      </c>
      <c r="B30" s="98" t="s">
        <v>110</v>
      </c>
      <c r="C30" s="99"/>
      <c r="D30" s="76"/>
      <c r="E30" s="78"/>
      <c r="F30" s="160"/>
      <c r="G30" s="161"/>
      <c r="H30" s="162"/>
      <c r="K30" s="16"/>
      <c r="L30" s="16"/>
    </row>
    <row r="31" spans="1:65" s="15" customFormat="1" ht="29.25" customHeight="1" x14ac:dyDescent="0.25">
      <c r="A31" s="90">
        <v>3.2</v>
      </c>
      <c r="B31" s="103" t="s">
        <v>63</v>
      </c>
      <c r="C31" s="105"/>
      <c r="D31" s="90"/>
      <c r="E31" s="93"/>
      <c r="F31" s="155"/>
      <c r="G31" s="156"/>
      <c r="H31" s="157"/>
      <c r="K31" s="16"/>
      <c r="L31" s="16"/>
    </row>
    <row r="32" spans="1:65" s="15" customFormat="1" ht="32.25" customHeight="1" x14ac:dyDescent="0.25">
      <c r="A32" s="90" t="s">
        <v>64</v>
      </c>
      <c r="B32" s="103" t="s">
        <v>111</v>
      </c>
      <c r="C32" s="105"/>
      <c r="D32" s="92"/>
      <c r="E32" s="92" t="str">
        <f>IF(D32="SI",1,IF(D32="NO",0,IF(D32="NA",1,"ERROR")))</f>
        <v>ERROR</v>
      </c>
      <c r="F32" s="152"/>
      <c r="G32" s="153"/>
      <c r="H32" s="154"/>
      <c r="J32" s="151"/>
      <c r="K32" s="151"/>
      <c r="L32" s="151"/>
    </row>
    <row r="33" spans="1:12" s="15" customFormat="1" ht="75" customHeight="1" x14ac:dyDescent="0.25">
      <c r="A33" s="77" t="s">
        <v>65</v>
      </c>
      <c r="B33" s="98" t="s">
        <v>140</v>
      </c>
      <c r="C33" s="99"/>
      <c r="D33" s="76"/>
      <c r="E33" s="76" t="str">
        <f>IF(D33="SI",1,IF(D33="NO",0,IF(D33="NA",1,"ERROR")))</f>
        <v>ERROR</v>
      </c>
      <c r="F33" s="95"/>
      <c r="G33" s="96"/>
      <c r="H33" s="97"/>
      <c r="J33" s="17"/>
      <c r="K33" s="17"/>
      <c r="L33" s="17"/>
    </row>
    <row r="34" spans="1:12" s="15" customFormat="1" ht="75" customHeight="1" x14ac:dyDescent="0.25">
      <c r="A34" s="77" t="s">
        <v>66</v>
      </c>
      <c r="B34" s="98" t="s">
        <v>112</v>
      </c>
      <c r="C34" s="99"/>
      <c r="D34" s="76"/>
      <c r="E34" s="78"/>
      <c r="F34" s="100"/>
      <c r="G34" s="101"/>
      <c r="H34" s="102"/>
      <c r="K34" s="16"/>
      <c r="L34" s="16"/>
    </row>
    <row r="35" spans="1:12" s="15" customFormat="1" ht="59.25" customHeight="1" x14ac:dyDescent="0.25">
      <c r="A35" s="77" t="s">
        <v>67</v>
      </c>
      <c r="B35" s="98" t="s">
        <v>113</v>
      </c>
      <c r="C35" s="99"/>
      <c r="D35" s="76"/>
      <c r="E35" s="78"/>
      <c r="F35" s="100"/>
      <c r="G35" s="101"/>
      <c r="H35" s="102"/>
      <c r="K35" s="16"/>
      <c r="L35" s="16"/>
    </row>
    <row r="36" spans="1:12" s="15" customFormat="1" ht="73.5" customHeight="1" x14ac:dyDescent="0.25">
      <c r="A36" s="77" t="s">
        <v>68</v>
      </c>
      <c r="B36" s="98" t="s">
        <v>141</v>
      </c>
      <c r="C36" s="99"/>
      <c r="D36" s="76"/>
      <c r="E36" s="76" t="str">
        <f>IF(D36="SI",1,IF(D36="NO",0,IF(D36="NA",1,"ERROR")))</f>
        <v>ERROR</v>
      </c>
      <c r="F36" s="95"/>
      <c r="G36" s="96"/>
      <c r="H36" s="97"/>
      <c r="J36" s="17"/>
      <c r="K36" s="17"/>
      <c r="L36" s="17"/>
    </row>
    <row r="37" spans="1:12" s="15" customFormat="1" ht="68.25" customHeight="1" x14ac:dyDescent="0.25">
      <c r="A37" s="77" t="s">
        <v>69</v>
      </c>
      <c r="B37" s="98" t="s">
        <v>142</v>
      </c>
      <c r="C37" s="99"/>
      <c r="D37" s="76"/>
      <c r="E37" s="76" t="str">
        <f t="shared" ref="E37:E67" si="1">IF(D37="SI",1,IF(D37="NO",0,IF(D37="NA",1,"ERROR")))</f>
        <v>ERROR</v>
      </c>
      <c r="F37" s="95"/>
      <c r="G37" s="96"/>
      <c r="H37" s="97"/>
      <c r="J37" s="17"/>
      <c r="K37" s="17"/>
      <c r="L37" s="17"/>
    </row>
    <row r="38" spans="1:12" s="15" customFormat="1" ht="126.75" customHeight="1" x14ac:dyDescent="0.25">
      <c r="A38" s="77" t="s">
        <v>70</v>
      </c>
      <c r="B38" s="98" t="s">
        <v>143</v>
      </c>
      <c r="C38" s="99"/>
      <c r="D38" s="76"/>
      <c r="E38" s="76" t="str">
        <f t="shared" si="1"/>
        <v>ERROR</v>
      </c>
      <c r="F38" s="95"/>
      <c r="G38" s="96"/>
      <c r="H38" s="97"/>
      <c r="J38" s="17"/>
      <c r="K38" s="17"/>
      <c r="L38" s="17"/>
    </row>
    <row r="39" spans="1:12" s="15" customFormat="1" ht="63.75" customHeight="1" x14ac:dyDescent="0.25">
      <c r="A39" s="76" t="s">
        <v>71</v>
      </c>
      <c r="B39" s="114" t="s">
        <v>134</v>
      </c>
      <c r="C39" s="115"/>
      <c r="D39" s="76"/>
      <c r="E39" s="76" t="str">
        <f t="shared" si="1"/>
        <v>ERROR</v>
      </c>
      <c r="F39" s="95"/>
      <c r="G39" s="96"/>
      <c r="H39" s="97"/>
      <c r="J39" s="17"/>
      <c r="K39" s="17"/>
      <c r="L39" s="17"/>
    </row>
    <row r="40" spans="1:12" s="15" customFormat="1" ht="66" customHeight="1" x14ac:dyDescent="0.25">
      <c r="A40" s="77" t="s">
        <v>72</v>
      </c>
      <c r="B40" s="158" t="s">
        <v>144</v>
      </c>
      <c r="C40" s="159"/>
      <c r="D40" s="76"/>
      <c r="E40" s="76" t="str">
        <f t="shared" si="1"/>
        <v>ERROR</v>
      </c>
      <c r="F40" s="95"/>
      <c r="G40" s="96"/>
      <c r="H40" s="97"/>
      <c r="J40" s="17"/>
      <c r="K40" s="17"/>
      <c r="L40" s="17"/>
    </row>
    <row r="41" spans="1:12" s="15" customFormat="1" ht="102" customHeight="1" x14ac:dyDescent="0.25">
      <c r="A41" s="77" t="s">
        <v>73</v>
      </c>
      <c r="B41" s="98" t="s">
        <v>145</v>
      </c>
      <c r="C41" s="99"/>
      <c r="D41" s="76"/>
      <c r="E41" s="76" t="str">
        <f t="shared" si="1"/>
        <v>ERROR</v>
      </c>
      <c r="F41" s="95"/>
      <c r="G41" s="96"/>
      <c r="H41" s="97"/>
      <c r="J41" s="17"/>
      <c r="K41" s="17"/>
      <c r="L41" s="17"/>
    </row>
    <row r="42" spans="1:12" s="15" customFormat="1" ht="36" customHeight="1" x14ac:dyDescent="0.25">
      <c r="A42" s="90" t="s">
        <v>74</v>
      </c>
      <c r="B42" s="103" t="s">
        <v>75</v>
      </c>
      <c r="C42" s="105"/>
      <c r="D42" s="92"/>
      <c r="E42" s="92" t="str">
        <f t="shared" si="1"/>
        <v>ERROR</v>
      </c>
      <c r="F42" s="125"/>
      <c r="G42" s="126"/>
      <c r="H42" s="127"/>
      <c r="J42" s="58"/>
      <c r="K42" s="58"/>
      <c r="L42" s="58"/>
    </row>
    <row r="43" spans="1:12" s="15" customFormat="1" ht="90" customHeight="1" x14ac:dyDescent="0.25">
      <c r="A43" s="77" t="s">
        <v>76</v>
      </c>
      <c r="B43" s="98" t="s">
        <v>135</v>
      </c>
      <c r="C43" s="99"/>
      <c r="D43" s="76"/>
      <c r="E43" s="76" t="str">
        <f t="shared" si="1"/>
        <v>ERROR</v>
      </c>
      <c r="F43" s="122"/>
      <c r="G43" s="123"/>
      <c r="H43" s="124"/>
      <c r="J43" s="58"/>
      <c r="K43" s="58"/>
      <c r="L43" s="58"/>
    </row>
    <row r="44" spans="1:12" s="15" customFormat="1" ht="74.25" customHeight="1" x14ac:dyDescent="0.25">
      <c r="A44" s="77" t="s">
        <v>77</v>
      </c>
      <c r="B44" s="98" t="s">
        <v>114</v>
      </c>
      <c r="C44" s="99"/>
      <c r="D44" s="76"/>
      <c r="E44" s="76" t="str">
        <f t="shared" si="1"/>
        <v>ERROR</v>
      </c>
      <c r="F44" s="122"/>
      <c r="G44" s="123"/>
      <c r="H44" s="124"/>
      <c r="J44" s="58"/>
      <c r="K44" s="58"/>
      <c r="L44" s="58"/>
    </row>
    <row r="45" spans="1:12" s="15" customFormat="1" ht="66.75" customHeight="1" x14ac:dyDescent="0.25">
      <c r="A45" s="77" t="s">
        <v>78</v>
      </c>
      <c r="B45" s="98" t="s">
        <v>115</v>
      </c>
      <c r="C45" s="99"/>
      <c r="D45" s="76"/>
      <c r="E45" s="76" t="str">
        <f t="shared" si="1"/>
        <v>ERROR</v>
      </c>
      <c r="F45" s="122"/>
      <c r="G45" s="123"/>
      <c r="H45" s="124"/>
      <c r="J45" s="58"/>
      <c r="K45" s="58"/>
      <c r="L45" s="58"/>
    </row>
    <row r="46" spans="1:12" s="15" customFormat="1" ht="35.25" customHeight="1" x14ac:dyDescent="0.25">
      <c r="A46" s="90" t="s">
        <v>79</v>
      </c>
      <c r="B46" s="103" t="s">
        <v>116</v>
      </c>
      <c r="C46" s="105"/>
      <c r="D46" s="92"/>
      <c r="E46" s="92" t="str">
        <f t="shared" si="1"/>
        <v>ERROR</v>
      </c>
      <c r="F46" s="125"/>
      <c r="G46" s="126"/>
      <c r="H46" s="127"/>
      <c r="J46" s="58"/>
      <c r="K46" s="58"/>
      <c r="L46" s="58"/>
    </row>
    <row r="47" spans="1:12" s="15" customFormat="1" ht="72" customHeight="1" x14ac:dyDescent="0.25">
      <c r="A47" s="77" t="s">
        <v>80</v>
      </c>
      <c r="B47" s="98" t="s">
        <v>117</v>
      </c>
      <c r="C47" s="99"/>
      <c r="D47" s="76"/>
      <c r="E47" s="76" t="str">
        <f t="shared" si="1"/>
        <v>ERROR</v>
      </c>
      <c r="F47" s="122"/>
      <c r="G47" s="123"/>
      <c r="H47" s="124"/>
      <c r="J47" s="58"/>
      <c r="K47" s="58"/>
      <c r="L47" s="58"/>
    </row>
    <row r="48" spans="1:12" s="15" customFormat="1" ht="70.5" customHeight="1" x14ac:dyDescent="0.25">
      <c r="A48" s="77" t="s">
        <v>81</v>
      </c>
      <c r="B48" s="98" t="s">
        <v>136</v>
      </c>
      <c r="C48" s="99"/>
      <c r="D48" s="76"/>
      <c r="E48" s="76" t="str">
        <f t="shared" si="1"/>
        <v>ERROR</v>
      </c>
      <c r="F48" s="122"/>
      <c r="G48" s="123"/>
      <c r="H48" s="124"/>
      <c r="J48" s="58"/>
      <c r="K48" s="58"/>
      <c r="L48" s="58"/>
    </row>
    <row r="49" spans="1:12" s="15" customFormat="1" ht="73.5" customHeight="1" x14ac:dyDescent="0.25">
      <c r="A49" s="77" t="s">
        <v>82</v>
      </c>
      <c r="B49" s="98" t="s">
        <v>137</v>
      </c>
      <c r="C49" s="99"/>
      <c r="D49" s="76"/>
      <c r="E49" s="78"/>
      <c r="F49" s="100"/>
      <c r="G49" s="101"/>
      <c r="H49" s="102"/>
      <c r="K49" s="16"/>
      <c r="L49" s="16"/>
    </row>
    <row r="50" spans="1:12" s="15" customFormat="1" ht="42" customHeight="1" x14ac:dyDescent="0.25">
      <c r="A50" s="90" t="s">
        <v>83</v>
      </c>
      <c r="B50" s="103" t="s">
        <v>118</v>
      </c>
      <c r="C50" s="105"/>
      <c r="D50" s="92"/>
      <c r="E50" s="92" t="str">
        <f t="shared" si="1"/>
        <v>ERROR</v>
      </c>
      <c r="F50" s="125"/>
      <c r="G50" s="126"/>
      <c r="H50" s="127"/>
      <c r="J50" s="58"/>
      <c r="K50" s="58"/>
      <c r="L50" s="58"/>
    </row>
    <row r="51" spans="1:12" s="15" customFormat="1" ht="64.150000000000006" customHeight="1" x14ac:dyDescent="0.25">
      <c r="A51" s="77" t="s">
        <v>84</v>
      </c>
      <c r="B51" s="98" t="s">
        <v>119</v>
      </c>
      <c r="C51" s="99"/>
      <c r="D51" s="76"/>
      <c r="E51" s="76" t="str">
        <f t="shared" si="1"/>
        <v>ERROR</v>
      </c>
      <c r="F51" s="122"/>
      <c r="G51" s="123"/>
      <c r="H51" s="124"/>
      <c r="J51" s="58"/>
      <c r="K51" s="58"/>
      <c r="L51" s="58"/>
    </row>
    <row r="52" spans="1:12" s="15" customFormat="1" ht="69" customHeight="1" x14ac:dyDescent="0.25">
      <c r="A52" s="77" t="s">
        <v>85</v>
      </c>
      <c r="B52" s="98" t="s">
        <v>146</v>
      </c>
      <c r="C52" s="99"/>
      <c r="D52" s="76"/>
      <c r="E52" s="76" t="str">
        <f t="shared" si="1"/>
        <v>ERROR</v>
      </c>
      <c r="F52" s="122"/>
      <c r="G52" s="123"/>
      <c r="H52" s="124"/>
      <c r="J52" s="58"/>
      <c r="K52" s="58"/>
      <c r="L52" s="58"/>
    </row>
    <row r="53" spans="1:12" s="15" customFormat="1" ht="37.5" customHeight="1" x14ac:dyDescent="0.25">
      <c r="A53" s="90">
        <v>3.3</v>
      </c>
      <c r="B53" s="103" t="s">
        <v>86</v>
      </c>
      <c r="C53" s="105"/>
      <c r="D53" s="90"/>
      <c r="E53" s="93"/>
      <c r="F53" s="155"/>
      <c r="G53" s="156"/>
      <c r="H53" s="157"/>
      <c r="K53" s="16"/>
      <c r="L53" s="16"/>
    </row>
    <row r="54" spans="1:12" s="15" customFormat="1" ht="66.75" customHeight="1" x14ac:dyDescent="0.25">
      <c r="A54" s="77" t="s">
        <v>87</v>
      </c>
      <c r="B54" s="98" t="s">
        <v>120</v>
      </c>
      <c r="C54" s="99"/>
      <c r="D54" s="76"/>
      <c r="E54" s="76" t="str">
        <f t="shared" si="1"/>
        <v>ERROR</v>
      </c>
      <c r="F54" s="122"/>
      <c r="G54" s="123"/>
      <c r="H54" s="124"/>
      <c r="J54" s="58"/>
      <c r="K54" s="58"/>
      <c r="L54" s="58"/>
    </row>
    <row r="55" spans="1:12" s="15" customFormat="1" ht="49.5" customHeight="1" x14ac:dyDescent="0.25">
      <c r="A55" s="77" t="s">
        <v>88</v>
      </c>
      <c r="B55" s="98" t="s">
        <v>121</v>
      </c>
      <c r="C55" s="99"/>
      <c r="D55" s="76"/>
      <c r="E55" s="76" t="str">
        <f t="shared" si="1"/>
        <v>ERROR</v>
      </c>
      <c r="F55" s="122"/>
      <c r="G55" s="123"/>
      <c r="H55" s="124"/>
      <c r="J55" s="58"/>
      <c r="K55" s="58"/>
      <c r="L55" s="58"/>
    </row>
    <row r="56" spans="1:12" s="15" customFormat="1" ht="81" customHeight="1" x14ac:dyDescent="0.25">
      <c r="A56" s="77" t="s">
        <v>89</v>
      </c>
      <c r="B56" s="98" t="s">
        <v>122</v>
      </c>
      <c r="C56" s="99"/>
      <c r="D56" s="76"/>
      <c r="E56" s="76" t="str">
        <f t="shared" si="1"/>
        <v>ERROR</v>
      </c>
      <c r="F56" s="122"/>
      <c r="G56" s="123"/>
      <c r="H56" s="124"/>
      <c r="J56" s="58"/>
      <c r="K56" s="58"/>
      <c r="L56" s="58"/>
    </row>
    <row r="57" spans="1:12" s="15" customFormat="1" ht="45" customHeight="1" x14ac:dyDescent="0.25">
      <c r="A57" s="90">
        <v>3.4</v>
      </c>
      <c r="B57" s="103" t="s">
        <v>123</v>
      </c>
      <c r="C57" s="105"/>
      <c r="D57" s="90"/>
      <c r="E57" s="93"/>
      <c r="F57" s="155"/>
      <c r="G57" s="156"/>
      <c r="H57" s="157"/>
      <c r="K57" s="16"/>
      <c r="L57" s="16"/>
    </row>
    <row r="58" spans="1:12" s="15" customFormat="1" ht="51" customHeight="1" x14ac:dyDescent="0.25">
      <c r="A58" s="77" t="s">
        <v>90</v>
      </c>
      <c r="B58" s="98" t="s">
        <v>138</v>
      </c>
      <c r="C58" s="99"/>
      <c r="D58" s="76"/>
      <c r="E58" s="76" t="str">
        <f t="shared" si="1"/>
        <v>ERROR</v>
      </c>
      <c r="F58" s="122"/>
      <c r="G58" s="123"/>
      <c r="H58" s="124"/>
      <c r="J58" s="58"/>
      <c r="K58" s="58"/>
      <c r="L58" s="58"/>
    </row>
    <row r="59" spans="1:12" s="15" customFormat="1" ht="53.25" customHeight="1" x14ac:dyDescent="0.25">
      <c r="A59" s="77" t="s">
        <v>91</v>
      </c>
      <c r="B59" s="98" t="s">
        <v>124</v>
      </c>
      <c r="C59" s="99"/>
      <c r="D59" s="76"/>
      <c r="E59" s="76" t="str">
        <f t="shared" si="1"/>
        <v>ERROR</v>
      </c>
      <c r="F59" s="122"/>
      <c r="G59" s="123"/>
      <c r="H59" s="124"/>
      <c r="J59" s="58"/>
      <c r="K59" s="58"/>
      <c r="L59" s="58"/>
    </row>
    <row r="60" spans="1:12" s="15" customFormat="1" ht="56.25" customHeight="1" x14ac:dyDescent="0.25">
      <c r="A60" s="77" t="s">
        <v>125</v>
      </c>
      <c r="B60" s="98" t="s">
        <v>139</v>
      </c>
      <c r="C60" s="99"/>
      <c r="D60" s="76"/>
      <c r="E60" s="76" t="str">
        <f t="shared" si="1"/>
        <v>ERROR</v>
      </c>
      <c r="F60" s="122"/>
      <c r="G60" s="123"/>
      <c r="H60" s="124"/>
      <c r="J60" s="58"/>
      <c r="K60" s="58"/>
      <c r="L60" s="58"/>
    </row>
    <row r="61" spans="1:12" s="15" customFormat="1" ht="33.75" customHeight="1" x14ac:dyDescent="0.25">
      <c r="A61" s="90">
        <v>3.5</v>
      </c>
      <c r="B61" s="103" t="s">
        <v>94</v>
      </c>
      <c r="C61" s="105"/>
      <c r="D61" s="92"/>
      <c r="E61" s="92" t="str">
        <f t="shared" si="1"/>
        <v>ERROR</v>
      </c>
      <c r="F61" s="125"/>
      <c r="G61" s="126"/>
      <c r="H61" s="127"/>
      <c r="J61" s="58"/>
      <c r="K61" s="58"/>
      <c r="L61" s="58"/>
    </row>
    <row r="62" spans="1:12" s="15" customFormat="1" ht="66.75" customHeight="1" x14ac:dyDescent="0.25">
      <c r="A62" s="77" t="s">
        <v>92</v>
      </c>
      <c r="B62" s="98" t="s">
        <v>149</v>
      </c>
      <c r="C62" s="99"/>
      <c r="D62" s="76"/>
      <c r="E62" s="76" t="str">
        <f t="shared" si="1"/>
        <v>ERROR</v>
      </c>
      <c r="F62" s="122"/>
      <c r="G62" s="123"/>
      <c r="H62" s="124"/>
      <c r="J62" s="58"/>
      <c r="K62" s="58"/>
      <c r="L62" s="58"/>
    </row>
    <row r="63" spans="1:12" s="15" customFormat="1" ht="51.75" customHeight="1" x14ac:dyDescent="0.25">
      <c r="A63" s="76" t="s">
        <v>93</v>
      </c>
      <c r="B63" s="114" t="s">
        <v>150</v>
      </c>
      <c r="C63" s="115"/>
      <c r="D63" s="76"/>
      <c r="E63" s="78"/>
      <c r="F63" s="100"/>
      <c r="G63" s="101"/>
      <c r="H63" s="102"/>
      <c r="K63" s="16"/>
      <c r="L63" s="16"/>
    </row>
    <row r="64" spans="1:12" s="15" customFormat="1" ht="34.5" customHeight="1" x14ac:dyDescent="0.25">
      <c r="A64" s="90">
        <v>3.6</v>
      </c>
      <c r="B64" s="103" t="s">
        <v>126</v>
      </c>
      <c r="C64" s="105"/>
      <c r="D64" s="92"/>
      <c r="E64" s="92" t="str">
        <f t="shared" si="1"/>
        <v>ERROR</v>
      </c>
      <c r="F64" s="125"/>
      <c r="G64" s="126"/>
      <c r="H64" s="127"/>
      <c r="J64" s="58"/>
      <c r="K64" s="58"/>
      <c r="L64" s="58"/>
    </row>
    <row r="65" spans="1:65" s="15" customFormat="1" ht="51" customHeight="1" x14ac:dyDescent="0.25">
      <c r="A65" s="76" t="s">
        <v>95</v>
      </c>
      <c r="B65" s="98" t="s">
        <v>127</v>
      </c>
      <c r="C65" s="99"/>
      <c r="D65" s="76"/>
      <c r="E65" s="76" t="str">
        <f t="shared" si="1"/>
        <v>ERROR</v>
      </c>
      <c r="F65" s="122"/>
      <c r="G65" s="123"/>
      <c r="H65" s="124"/>
      <c r="J65" s="58"/>
      <c r="K65" s="58"/>
      <c r="L65" s="58"/>
    </row>
    <row r="66" spans="1:65" s="15" customFormat="1" ht="51.75" customHeight="1" x14ac:dyDescent="0.25">
      <c r="A66" s="76" t="s">
        <v>128</v>
      </c>
      <c r="B66" s="98" t="s">
        <v>129</v>
      </c>
      <c r="C66" s="99"/>
      <c r="D66" s="76"/>
      <c r="E66" s="76" t="str">
        <f t="shared" si="1"/>
        <v>ERROR</v>
      </c>
      <c r="F66" s="122"/>
      <c r="G66" s="123"/>
      <c r="H66" s="124"/>
      <c r="J66" s="58"/>
      <c r="K66" s="58"/>
      <c r="L66" s="58"/>
    </row>
    <row r="67" spans="1:65" s="15" customFormat="1" ht="36" customHeight="1" x14ac:dyDescent="0.25">
      <c r="A67" s="90">
        <v>3.7</v>
      </c>
      <c r="B67" s="103" t="s">
        <v>97</v>
      </c>
      <c r="C67" s="105"/>
      <c r="D67" s="92"/>
      <c r="E67" s="92" t="str">
        <f t="shared" si="1"/>
        <v>ERROR</v>
      </c>
      <c r="F67" s="125"/>
      <c r="G67" s="126"/>
      <c r="H67" s="127"/>
      <c r="J67" s="58"/>
      <c r="K67" s="58"/>
      <c r="L67" s="58"/>
    </row>
    <row r="68" spans="1:65" s="15" customFormat="1" ht="54.75" customHeight="1" x14ac:dyDescent="0.25">
      <c r="A68" s="77" t="s">
        <v>96</v>
      </c>
      <c r="B68" s="98" t="s">
        <v>148</v>
      </c>
      <c r="C68" s="99"/>
      <c r="D68" s="76"/>
      <c r="E68" s="76" t="str">
        <f>IF(D68="SI",1,IF(D68="NO",0,IF(D68="NA",1,"ERROR")))</f>
        <v>ERROR</v>
      </c>
      <c r="F68" s="122"/>
      <c r="G68" s="123"/>
      <c r="H68" s="124"/>
      <c r="J68" s="58"/>
      <c r="K68" s="58"/>
      <c r="L68" s="58"/>
    </row>
    <row r="69" spans="1:65" s="18" customFormat="1" ht="44.25" customHeight="1" x14ac:dyDescent="0.25">
      <c r="A69" s="103" t="s">
        <v>2</v>
      </c>
      <c r="B69" s="104"/>
      <c r="C69" s="104"/>
      <c r="D69" s="104"/>
      <c r="E69" s="104"/>
      <c r="F69" s="104"/>
      <c r="G69" s="104"/>
      <c r="H69" s="105"/>
    </row>
    <row r="70" spans="1:65" s="18" customFormat="1" ht="44.25" customHeight="1" x14ac:dyDescent="0.25">
      <c r="A70" s="103" t="s">
        <v>8</v>
      </c>
      <c r="B70" s="104"/>
      <c r="C70" s="104"/>
      <c r="D70" s="104"/>
      <c r="E70" s="104"/>
      <c r="F70" s="104"/>
      <c r="G70" s="105"/>
      <c r="H70" s="93">
        <f>COUNTA(D15:D68)</f>
        <v>0</v>
      </c>
    </row>
    <row r="71" spans="1:65" s="18" customFormat="1" ht="44.25" customHeight="1" x14ac:dyDescent="0.25">
      <c r="A71" s="103" t="s">
        <v>9</v>
      </c>
      <c r="B71" s="104"/>
      <c r="C71" s="104"/>
      <c r="D71" s="104"/>
      <c r="E71" s="104"/>
      <c r="F71" s="104"/>
      <c r="G71" s="105"/>
      <c r="H71" s="93">
        <f>COUNTA(D15:D68)-COUNTIFS(E15:E68,0)</f>
        <v>0</v>
      </c>
    </row>
    <row r="72" spans="1:65" s="18" customFormat="1" ht="44.25" customHeight="1" x14ac:dyDescent="0.25">
      <c r="A72" s="103" t="s">
        <v>17</v>
      </c>
      <c r="B72" s="104"/>
      <c r="C72" s="104"/>
      <c r="D72" s="104"/>
      <c r="E72" s="104"/>
      <c r="F72" s="104"/>
      <c r="G72" s="105"/>
      <c r="H72" s="93" t="str">
        <f>IF(H71=H70,"ACEPTABLE","NO ACEPTABLE")</f>
        <v>ACEPTABLE</v>
      </c>
    </row>
    <row r="73" spans="1:65" s="3" customFormat="1" ht="101.25" customHeight="1" x14ac:dyDescent="0.25">
      <c r="A73" s="11"/>
      <c r="B73" s="19"/>
      <c r="C73" s="8"/>
      <c r="D73" s="19"/>
      <c r="E73" s="20"/>
      <c r="F73" s="19"/>
      <c r="G73" s="19"/>
      <c r="H73" s="79"/>
      <c r="I73" s="4"/>
      <c r="J73" s="19"/>
      <c r="K73" s="169"/>
      <c r="L73" s="169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0"/>
      <c r="AK73" s="10"/>
      <c r="AL73" s="10"/>
      <c r="AM73" s="10"/>
      <c r="AN73" s="10"/>
      <c r="AO73" s="10"/>
      <c r="AP73" s="10"/>
      <c r="AQ73" s="10"/>
      <c r="AR73" s="10"/>
      <c r="AS73" s="10"/>
      <c r="AT73" s="10"/>
      <c r="AU73" s="10"/>
      <c r="AV73" s="10"/>
      <c r="AW73" s="10"/>
      <c r="AX73" s="10"/>
      <c r="AY73" s="10"/>
      <c r="AZ73" s="10"/>
      <c r="BA73" s="10"/>
      <c r="BB73" s="10"/>
      <c r="BC73" s="10"/>
      <c r="BD73" s="10"/>
      <c r="BE73" s="10"/>
      <c r="BF73" s="10"/>
      <c r="BG73" s="10"/>
      <c r="BH73" s="10"/>
      <c r="BI73" s="10"/>
      <c r="BJ73" s="10"/>
      <c r="BK73" s="10"/>
      <c r="BL73" s="10"/>
      <c r="BM73" s="10"/>
    </row>
    <row r="74" spans="1:65" s="3" customFormat="1" ht="19.149999999999999" customHeight="1" x14ac:dyDescent="0.25">
      <c r="A74" s="170" t="s">
        <v>147</v>
      </c>
      <c r="B74" s="120"/>
      <c r="C74" s="120"/>
      <c r="D74" s="22"/>
      <c r="E74" s="20"/>
      <c r="F74" s="19"/>
      <c r="G74" s="19"/>
      <c r="H74" s="12"/>
      <c r="I74" s="4"/>
      <c r="J74" s="19"/>
      <c r="K74" s="19"/>
      <c r="L74" s="21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  <c r="AJ74" s="10"/>
      <c r="AK74" s="10"/>
      <c r="AL74" s="10"/>
      <c r="AM74" s="10"/>
      <c r="AN74" s="10"/>
      <c r="AO74" s="10"/>
      <c r="AP74" s="10"/>
      <c r="AQ74" s="10"/>
      <c r="AR74" s="10"/>
      <c r="AS74" s="10"/>
      <c r="AT74" s="10"/>
      <c r="AU74" s="10"/>
      <c r="AV74" s="10"/>
      <c r="AW74" s="10"/>
      <c r="AX74" s="10"/>
      <c r="AY74" s="10"/>
      <c r="AZ74" s="10"/>
      <c r="BA74" s="10"/>
      <c r="BB74" s="10"/>
      <c r="BC74" s="10"/>
      <c r="BD74" s="10"/>
      <c r="BE74" s="10"/>
      <c r="BF74" s="10"/>
      <c r="BG74" s="10"/>
      <c r="BH74" s="10"/>
      <c r="BI74" s="10"/>
      <c r="BJ74" s="10"/>
      <c r="BK74" s="10"/>
      <c r="BL74" s="10"/>
      <c r="BM74" s="10"/>
    </row>
    <row r="75" spans="1:65" s="3" customFormat="1" ht="19.149999999999999" customHeight="1" x14ac:dyDescent="0.25">
      <c r="A75" s="163" t="s">
        <v>7</v>
      </c>
      <c r="B75" s="164"/>
      <c r="C75" s="164"/>
      <c r="D75" s="22"/>
      <c r="E75" s="23"/>
      <c r="F75" s="165"/>
      <c r="G75" s="165"/>
      <c r="H75" s="166"/>
      <c r="I75" s="4"/>
      <c r="J75" s="165"/>
      <c r="K75" s="165"/>
      <c r="L75" s="165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0"/>
      <c r="AK75" s="10"/>
      <c r="AL75" s="10"/>
      <c r="AM75" s="10"/>
      <c r="AN75" s="10"/>
      <c r="AO75" s="10"/>
      <c r="AP75" s="10"/>
      <c r="AQ75" s="10"/>
      <c r="AR75" s="10"/>
      <c r="AS75" s="10"/>
      <c r="AT75" s="10"/>
      <c r="AU75" s="10"/>
      <c r="AV75" s="10"/>
      <c r="AW75" s="10"/>
      <c r="AX75" s="10"/>
      <c r="AY75" s="10"/>
      <c r="AZ75" s="10"/>
      <c r="BA75" s="10"/>
      <c r="BB75" s="10"/>
      <c r="BC75" s="10"/>
      <c r="BD75" s="10"/>
      <c r="BE75" s="10"/>
      <c r="BF75" s="10"/>
      <c r="BG75" s="10"/>
      <c r="BH75" s="10"/>
      <c r="BI75" s="10"/>
      <c r="BJ75" s="10"/>
      <c r="BK75" s="10"/>
      <c r="BL75" s="10"/>
      <c r="BM75" s="10"/>
    </row>
    <row r="76" spans="1:65" s="3" customFormat="1" ht="19.149999999999999" customHeight="1" x14ac:dyDescent="0.25">
      <c r="A76" s="56" t="s">
        <v>46</v>
      </c>
      <c r="B76" s="57"/>
      <c r="C76" s="57"/>
      <c r="D76" s="167"/>
      <c r="E76" s="167"/>
      <c r="F76" s="167"/>
      <c r="G76" s="167"/>
      <c r="H76" s="168"/>
      <c r="I76" s="4"/>
      <c r="J76" s="8"/>
      <c r="K76" s="8"/>
      <c r="L76" s="4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0"/>
      <c r="AK76" s="10"/>
      <c r="AL76" s="10"/>
      <c r="AM76" s="10"/>
      <c r="AN76" s="10"/>
      <c r="AO76" s="10"/>
      <c r="AP76" s="10"/>
      <c r="AQ76" s="10"/>
      <c r="AR76" s="10"/>
      <c r="AS76" s="10"/>
      <c r="AT76" s="10"/>
      <c r="AU76" s="10"/>
      <c r="AV76" s="10"/>
      <c r="AW76" s="10"/>
      <c r="AX76" s="10"/>
      <c r="AY76" s="10"/>
      <c r="AZ76" s="10"/>
      <c r="BA76" s="10"/>
      <c r="BB76" s="10"/>
      <c r="BC76" s="10"/>
      <c r="BD76" s="10"/>
      <c r="BE76" s="10"/>
      <c r="BF76" s="10"/>
      <c r="BG76" s="10"/>
      <c r="BH76" s="10"/>
      <c r="BI76" s="10"/>
      <c r="BJ76" s="10"/>
      <c r="BK76" s="10"/>
      <c r="BL76" s="10"/>
      <c r="BM76" s="10"/>
    </row>
    <row r="77" spans="1:65" s="4" customFormat="1" ht="39" customHeight="1" x14ac:dyDescent="0.25">
      <c r="A77" s="121"/>
      <c r="B77" s="121"/>
      <c r="C77" s="121"/>
      <c r="D77" s="120"/>
      <c r="E77" s="120"/>
      <c r="F77" s="120"/>
      <c r="G77" s="120"/>
      <c r="H77" s="120"/>
      <c r="I77" s="3"/>
      <c r="J77" s="9"/>
      <c r="K77" s="10"/>
      <c r="L77" s="3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  <c r="AX77" s="8"/>
      <c r="AY77" s="8"/>
      <c r="AZ77" s="8"/>
      <c r="BA77" s="8"/>
      <c r="BB77" s="8"/>
      <c r="BC77" s="8"/>
      <c r="BD77" s="8"/>
      <c r="BE77" s="8"/>
      <c r="BF77" s="8"/>
      <c r="BG77" s="8"/>
      <c r="BH77" s="8"/>
      <c r="BI77" s="8"/>
      <c r="BJ77" s="8"/>
      <c r="BK77" s="8"/>
      <c r="BL77" s="8"/>
      <c r="BM77" s="8"/>
    </row>
    <row r="78" spans="1:65" ht="47.25" customHeight="1" x14ac:dyDescent="0.25">
      <c r="A78" s="119"/>
      <c r="B78" s="119"/>
      <c r="C78" s="119"/>
      <c r="D78" s="119"/>
      <c r="F78" s="118"/>
      <c r="G78" s="118"/>
      <c r="H78" s="118"/>
    </row>
    <row r="79" spans="1:65" ht="47.25" customHeight="1" x14ac:dyDescent="0.25">
      <c r="A79" s="116"/>
      <c r="B79" s="116"/>
      <c r="C79" s="116"/>
      <c r="D79" s="116"/>
      <c r="F79" s="117"/>
      <c r="G79" s="117"/>
      <c r="H79" s="117"/>
    </row>
    <row r="80" spans="1:65" ht="47.25" customHeight="1" x14ac:dyDescent="0.25">
      <c r="A80" s="116"/>
      <c r="B80" s="116"/>
      <c r="C80" s="116"/>
      <c r="D80" s="116"/>
    </row>
  </sheetData>
  <dataConsolidate/>
  <mergeCells count="164">
    <mergeCell ref="D76:H76"/>
    <mergeCell ref="F40:H40"/>
    <mergeCell ref="F41:H41"/>
    <mergeCell ref="F42:H42"/>
    <mergeCell ref="B60:C60"/>
    <mergeCell ref="A69:H69"/>
    <mergeCell ref="K73:L73"/>
    <mergeCell ref="B61:C61"/>
    <mergeCell ref="F60:H60"/>
    <mergeCell ref="F61:H61"/>
    <mergeCell ref="F43:H43"/>
    <mergeCell ref="F44:H44"/>
    <mergeCell ref="F45:H45"/>
    <mergeCell ref="B59:C59"/>
    <mergeCell ref="F57:H57"/>
    <mergeCell ref="F54:H54"/>
    <mergeCell ref="B54:C54"/>
    <mergeCell ref="F58:H58"/>
    <mergeCell ref="F59:H59"/>
    <mergeCell ref="A74:C74"/>
    <mergeCell ref="F55:H55"/>
    <mergeCell ref="B37:C37"/>
    <mergeCell ref="F32:H32"/>
    <mergeCell ref="B32:C32"/>
    <mergeCell ref="F31:H31"/>
    <mergeCell ref="F30:H30"/>
    <mergeCell ref="F28:H28"/>
    <mergeCell ref="A75:C75"/>
    <mergeCell ref="F75:H75"/>
    <mergeCell ref="J75:L75"/>
    <mergeCell ref="F47:H47"/>
    <mergeCell ref="F48:H48"/>
    <mergeCell ref="F49:H49"/>
    <mergeCell ref="F50:H50"/>
    <mergeCell ref="F51:H51"/>
    <mergeCell ref="B45:C45"/>
    <mergeCell ref="B47:C47"/>
    <mergeCell ref="B29:C29"/>
    <mergeCell ref="B30:C30"/>
    <mergeCell ref="B50:C50"/>
    <mergeCell ref="B31:C31"/>
    <mergeCell ref="F35:H35"/>
    <mergeCell ref="F36:H36"/>
    <mergeCell ref="F37:H37"/>
    <mergeCell ref="F38:H38"/>
    <mergeCell ref="F39:H39"/>
    <mergeCell ref="B39:C39"/>
    <mergeCell ref="B34:C34"/>
    <mergeCell ref="B36:C36"/>
    <mergeCell ref="B40:C40"/>
    <mergeCell ref="B46:C46"/>
    <mergeCell ref="B48:C48"/>
    <mergeCell ref="B49:C49"/>
    <mergeCell ref="B41:C41"/>
    <mergeCell ref="A2:H2"/>
    <mergeCell ref="I13:I14"/>
    <mergeCell ref="J13:J14"/>
    <mergeCell ref="J32:L32"/>
    <mergeCell ref="J29:L29"/>
    <mergeCell ref="J22:L22"/>
    <mergeCell ref="J21:L21"/>
    <mergeCell ref="J27:L27"/>
    <mergeCell ref="J20:L20"/>
    <mergeCell ref="K13:K14"/>
    <mergeCell ref="B21:C21"/>
    <mergeCell ref="B28:C28"/>
    <mergeCell ref="F18:H18"/>
    <mergeCell ref="J19:L19"/>
    <mergeCell ref="J18:L18"/>
    <mergeCell ref="J28:L28"/>
    <mergeCell ref="F19:H19"/>
    <mergeCell ref="F29:H29"/>
    <mergeCell ref="B27:C27"/>
    <mergeCell ref="A4:B4"/>
    <mergeCell ref="A10:B11"/>
    <mergeCell ref="B51:C51"/>
    <mergeCell ref="B52:C52"/>
    <mergeCell ref="B53:C53"/>
    <mergeCell ref="F62:H62"/>
    <mergeCell ref="F63:H63"/>
    <mergeCell ref="A1:H1"/>
    <mergeCell ref="B19:C19"/>
    <mergeCell ref="B17:C17"/>
    <mergeCell ref="B18:C18"/>
    <mergeCell ref="B20:C20"/>
    <mergeCell ref="B14:C14"/>
    <mergeCell ref="B15:C15"/>
    <mergeCell ref="B16:C16"/>
    <mergeCell ref="A13:C13"/>
    <mergeCell ref="A12:H12"/>
    <mergeCell ref="F15:H15"/>
    <mergeCell ref="F16:H16"/>
    <mergeCell ref="A8:B8"/>
    <mergeCell ref="A9:B9"/>
    <mergeCell ref="G8:H8"/>
    <mergeCell ref="G9:H9"/>
    <mergeCell ref="A3:H3"/>
    <mergeCell ref="F66:H66"/>
    <mergeCell ref="F67:H67"/>
    <mergeCell ref="B67:C67"/>
    <mergeCell ref="B43:C43"/>
    <mergeCell ref="B42:C42"/>
    <mergeCell ref="A5:B5"/>
    <mergeCell ref="C5:H5"/>
    <mergeCell ref="A6:B6"/>
    <mergeCell ref="A7:B7"/>
    <mergeCell ref="C6:D6"/>
    <mergeCell ref="C7:D7"/>
    <mergeCell ref="C8:D8"/>
    <mergeCell ref="C9:D9"/>
    <mergeCell ref="G6:H6"/>
    <mergeCell ref="G7:H7"/>
    <mergeCell ref="F56:H56"/>
    <mergeCell ref="F52:H52"/>
    <mergeCell ref="B38:C38"/>
    <mergeCell ref="B33:C33"/>
    <mergeCell ref="B35:C35"/>
    <mergeCell ref="F33:H33"/>
    <mergeCell ref="F34:H34"/>
    <mergeCell ref="F53:H53"/>
    <mergeCell ref="F46:H46"/>
    <mergeCell ref="A80:D80"/>
    <mergeCell ref="F79:H79"/>
    <mergeCell ref="A79:D79"/>
    <mergeCell ref="F78:H78"/>
    <mergeCell ref="A78:D78"/>
    <mergeCell ref="D77:H77"/>
    <mergeCell ref="A77:C77"/>
    <mergeCell ref="B55:C55"/>
    <mergeCell ref="B44:C44"/>
    <mergeCell ref="A71:G71"/>
    <mergeCell ref="A72:G72"/>
    <mergeCell ref="A70:G70"/>
    <mergeCell ref="B68:C68"/>
    <mergeCell ref="F68:H68"/>
    <mergeCell ref="B56:C56"/>
    <mergeCell ref="B57:C57"/>
    <mergeCell ref="B58:C58"/>
    <mergeCell ref="B62:C62"/>
    <mergeCell ref="B63:C63"/>
    <mergeCell ref="B64:C64"/>
    <mergeCell ref="B65:C65"/>
    <mergeCell ref="B66:C66"/>
    <mergeCell ref="F64:H64"/>
    <mergeCell ref="F65:H65"/>
    <mergeCell ref="F27:H27"/>
    <mergeCell ref="F26:H26"/>
    <mergeCell ref="B26:C26"/>
    <mergeCell ref="F25:H25"/>
    <mergeCell ref="B25:C25"/>
    <mergeCell ref="F24:H24"/>
    <mergeCell ref="B24:C24"/>
    <mergeCell ref="F23:H23"/>
    <mergeCell ref="B23:C23"/>
    <mergeCell ref="F22:H22"/>
    <mergeCell ref="B22:C22"/>
    <mergeCell ref="F21:H21"/>
    <mergeCell ref="F20:H20"/>
    <mergeCell ref="F17:H17"/>
    <mergeCell ref="F14:H14"/>
    <mergeCell ref="F13:H13"/>
    <mergeCell ref="F10:G10"/>
    <mergeCell ref="H10:I10"/>
    <mergeCell ref="F11:I11"/>
  </mergeCells>
  <phoneticPr fontId="13" type="noConversion"/>
  <dataValidations count="1">
    <dataValidation type="list" allowBlank="1" showInputMessage="1" showErrorMessage="1" errorTitle="Autodiagnóstico" error="Coloca SI, NO o NA" sqref="D54:D56 D15:D30 D32:D52 D58:D68">
      <formula1>CUMPLE</formula1>
    </dataValidation>
  </dataValidations>
  <printOptions horizontalCentered="1"/>
  <pageMargins left="0.39370078740157483" right="0.59055118110236227" top="0.55118110236220474" bottom="0.35433070866141736" header="0.31496062992125984" footer="0.31496062992125984"/>
  <pageSetup paperSize="9" scale="44" fitToWidth="0" fitToHeight="0" orientation="portrait" r:id="rId1"/>
  <rowBreaks count="1" manualBreakCount="1">
    <brk id="47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50"/>
  <sheetViews>
    <sheetView view="pageBreakPreview" zoomScale="55" zoomScaleSheetLayoutView="55" workbookViewId="0">
      <selection activeCell="A40" sqref="A40:G40"/>
    </sheetView>
  </sheetViews>
  <sheetFormatPr baseColWidth="10" defaultColWidth="11.42578125" defaultRowHeight="15" x14ac:dyDescent="0.25"/>
  <cols>
    <col min="1" max="1" width="5.7109375" style="44" customWidth="1"/>
    <col min="2" max="2" width="43.42578125" style="44" customWidth="1"/>
    <col min="3" max="7" width="20.140625" style="44" customWidth="1"/>
    <col min="8" max="16384" width="11.42578125" style="38"/>
  </cols>
  <sheetData>
    <row r="1" spans="1:7" ht="94.9" customHeight="1" x14ac:dyDescent="0.25"/>
    <row r="2" spans="1:7" ht="30.75" customHeight="1" x14ac:dyDescent="0.25">
      <c r="A2" s="191" t="str">
        <f>'CARTILLA AD'!A1:H1</f>
        <v>CARTILLA PARA ATRACTIVOS TURÍSTICOS (MUSEOS - GALERÍAS DE ARTE Y EXPOSICIÓN) - AUTODIAGNÓSTICO</v>
      </c>
      <c r="B2" s="191"/>
      <c r="C2" s="191"/>
      <c r="D2" s="191"/>
      <c r="E2" s="191"/>
      <c r="F2" s="191"/>
      <c r="G2" s="191"/>
    </row>
    <row r="3" spans="1:7" ht="30.75" customHeight="1" x14ac:dyDescent="0.25">
      <c r="A3" s="191" t="e">
        <f>'CARTILLA AD'!#REF!</f>
        <v>#REF!</v>
      </c>
      <c r="B3" s="191"/>
      <c r="C3" s="191"/>
      <c r="D3" s="191"/>
      <c r="E3" s="191"/>
      <c r="F3" s="191"/>
      <c r="G3" s="191"/>
    </row>
    <row r="4" spans="1:7" ht="30.75" customHeight="1" x14ac:dyDescent="0.25">
      <c r="A4" s="192" t="s">
        <v>18</v>
      </c>
      <c r="B4" s="192"/>
      <c r="C4" s="192"/>
      <c r="D4" s="192"/>
      <c r="E4" s="192"/>
      <c r="F4" s="192"/>
      <c r="G4" s="192"/>
    </row>
    <row r="5" spans="1:7" ht="30.75" customHeight="1" x14ac:dyDescent="0.25">
      <c r="A5" s="192" t="s">
        <v>19</v>
      </c>
      <c r="B5" s="192"/>
      <c r="C5" s="192"/>
      <c r="D5" s="192"/>
      <c r="E5" s="192"/>
      <c r="F5" s="192"/>
      <c r="G5" s="192"/>
    </row>
    <row r="6" spans="1:7" s="46" customFormat="1" ht="30.75" customHeight="1" thickBot="1" x14ac:dyDescent="0.3">
      <c r="A6" s="193" t="s">
        <v>30</v>
      </c>
      <c r="B6" s="193"/>
      <c r="C6" s="193"/>
      <c r="D6" s="193"/>
      <c r="E6" s="193"/>
      <c r="F6" s="193"/>
      <c r="G6" s="193"/>
    </row>
    <row r="7" spans="1:7" ht="36.75" customHeight="1" thickBot="1" x14ac:dyDescent="0.3">
      <c r="A7" s="176" t="s">
        <v>20</v>
      </c>
      <c r="B7" s="177"/>
      <c r="C7" s="177"/>
      <c r="D7" s="177"/>
      <c r="E7" s="177"/>
      <c r="F7" s="177"/>
      <c r="G7" s="177"/>
    </row>
    <row r="8" spans="1:7" ht="80.25" customHeight="1" thickBot="1" x14ac:dyDescent="0.3">
      <c r="A8" s="47" t="s">
        <v>21</v>
      </c>
      <c r="B8" s="48" t="s">
        <v>31</v>
      </c>
      <c r="C8" s="47" t="s">
        <v>22</v>
      </c>
      <c r="D8" s="47" t="s">
        <v>23</v>
      </c>
      <c r="E8" s="47" t="s">
        <v>24</v>
      </c>
      <c r="F8" s="47" t="s">
        <v>25</v>
      </c>
      <c r="G8" s="49" t="s">
        <v>26</v>
      </c>
    </row>
    <row r="9" spans="1:7" ht="30" customHeight="1" x14ac:dyDescent="0.25">
      <c r="A9" s="24" t="s">
        <v>3</v>
      </c>
      <c r="B9" s="25" t="str">
        <f>'CARTILLA AD'!B14:C14</f>
        <v>RESPONSABILIDADES</v>
      </c>
      <c r="C9" s="26">
        <f>COUNTA('CARTILLA AD'!B15:C16)</f>
        <v>2</v>
      </c>
      <c r="D9" s="27">
        <f>COUNTIF('CARTILLA AD'!D15:D16,"SI")</f>
        <v>0</v>
      </c>
      <c r="E9" s="27">
        <f>COUNTIF('CARTILLA AD'!D15:D16,"NO")</f>
        <v>0</v>
      </c>
      <c r="F9" s="27">
        <f>COUNTIF('CARTILLA AD'!D15:D16,"NA")</f>
        <v>0</v>
      </c>
      <c r="G9" s="28">
        <f>IF(C9=0,0,((D9+F9)/C9))</f>
        <v>0</v>
      </c>
    </row>
    <row r="10" spans="1:7" ht="30" customHeight="1" x14ac:dyDescent="0.25">
      <c r="A10" s="29" t="s">
        <v>4</v>
      </c>
      <c r="B10" s="30" t="str">
        <f>'CARTILLA AD'!B17:C17</f>
        <v>Se ha definido las responsabilidades del servicio de seguridad y salud de los trabajadores.</v>
      </c>
      <c r="C10" s="31">
        <f>COUNTA('CARTILLA AD'!B18:C26)</f>
        <v>9</v>
      </c>
      <c r="D10" s="27">
        <f>COUNTIF('CARTILLA AD'!D18:D26,"SI")</f>
        <v>0</v>
      </c>
      <c r="E10" s="27">
        <f>COUNTIF('CARTILLA AD'!D18:D26,"NO")</f>
        <v>0</v>
      </c>
      <c r="F10" s="27">
        <f>COUNTIF('CARTILLA AD'!D18:D26,"NA")</f>
        <v>0</v>
      </c>
      <c r="G10" s="28">
        <f t="shared" ref="G10:G13" si="0">IF(C10=0,0,((D10+F10)/C10))</f>
        <v>0</v>
      </c>
    </row>
    <row r="11" spans="1:7" ht="30" customHeight="1" x14ac:dyDescent="0.25">
      <c r="A11" s="29" t="s">
        <v>5</v>
      </c>
      <c r="B11" s="30" t="e">
        <f>'CARTILLA AD'!#REF!</f>
        <v>#REF!</v>
      </c>
      <c r="C11" s="31">
        <f>COUNTA('CARTILLA AD'!B27:C68)</f>
        <v>42</v>
      </c>
      <c r="D11" s="27">
        <f>COUNTIF('CARTILLA AD'!D27:D68,"SI")</f>
        <v>0</v>
      </c>
      <c r="E11" s="27">
        <f>COUNTIF('CARTILLA AD'!D27:D68,"NO")</f>
        <v>0</v>
      </c>
      <c r="F11" s="27">
        <f>COUNTIF('CARTILLA AD'!D27:D68,"NA")</f>
        <v>0</v>
      </c>
      <c r="G11" s="28">
        <f t="shared" si="0"/>
        <v>0</v>
      </c>
    </row>
    <row r="12" spans="1:7" ht="30" customHeight="1" x14ac:dyDescent="0.25">
      <c r="A12" s="29" t="s">
        <v>6</v>
      </c>
      <c r="B12" s="30" t="e">
        <f>'CARTILLA AD'!#REF!</f>
        <v>#REF!</v>
      </c>
      <c r="C12" s="31">
        <f>COUNTA('CARTILLA AD'!#REF!)</f>
        <v>1</v>
      </c>
      <c r="D12" s="27" t="e">
        <f>COUNTIF('CARTILLA AD'!#REF!,"SI")</f>
        <v>#REF!</v>
      </c>
      <c r="E12" s="27" t="e">
        <f>COUNTIF('CARTILLA AD'!#REF!,"NO")</f>
        <v>#REF!</v>
      </c>
      <c r="F12" s="27" t="e">
        <f>COUNTIF('CARTILLA AD'!#REF!,"NA")</f>
        <v>#REF!</v>
      </c>
      <c r="G12" s="28" t="e">
        <f t="shared" si="0"/>
        <v>#REF!</v>
      </c>
    </row>
    <row r="13" spans="1:7" ht="30" customHeight="1" thickBot="1" x14ac:dyDescent="0.3">
      <c r="A13" s="29" t="s">
        <v>27</v>
      </c>
      <c r="B13" s="30" t="e">
        <f>'CARTILLA AD'!#REF!</f>
        <v>#REF!</v>
      </c>
      <c r="C13" s="31">
        <f>COUNTA('CARTILLA AD'!#REF!)</f>
        <v>1</v>
      </c>
      <c r="D13" s="27" t="e">
        <f>COUNTIF('CARTILLA AD'!#REF!,"SI")</f>
        <v>#REF!</v>
      </c>
      <c r="E13" s="27" t="e">
        <f>COUNTIF('CARTILLA AD'!#REF!,"NO")</f>
        <v>#REF!</v>
      </c>
      <c r="F13" s="27" t="e">
        <f>COUNTIF('CARTILLA AD'!#REF!,"NA")</f>
        <v>#REF!</v>
      </c>
      <c r="G13" s="28" t="e">
        <f t="shared" si="0"/>
        <v>#REF!</v>
      </c>
    </row>
    <row r="14" spans="1:7" ht="27" customHeight="1" thickBot="1" x14ac:dyDescent="0.3">
      <c r="A14" s="187" t="s">
        <v>28</v>
      </c>
      <c r="B14" s="188"/>
      <c r="C14" s="32">
        <f>SUM(C9:C13)</f>
        <v>55</v>
      </c>
      <c r="D14" s="33" t="e">
        <f>SUM(D9:D13)</f>
        <v>#REF!</v>
      </c>
      <c r="E14" s="33" t="e">
        <f>SUM(E9:E13)</f>
        <v>#REF!</v>
      </c>
      <c r="F14" s="33" t="e">
        <f>SUM(F9:F13)</f>
        <v>#REF!</v>
      </c>
      <c r="G14" s="34" t="e">
        <f>((D14+F14)/C14)</f>
        <v>#REF!</v>
      </c>
    </row>
    <row r="15" spans="1:7" s="37" customFormat="1" ht="75" customHeight="1" x14ac:dyDescent="0.25">
      <c r="A15" s="35"/>
      <c r="B15" s="36"/>
      <c r="C15" s="36"/>
      <c r="D15" s="36"/>
      <c r="E15" s="36"/>
      <c r="F15" s="36"/>
      <c r="G15" s="36"/>
    </row>
    <row r="16" spans="1:7" s="37" customFormat="1" ht="21" customHeight="1" x14ac:dyDescent="0.25">
      <c r="A16" s="35"/>
      <c r="B16" s="36"/>
      <c r="C16" s="36"/>
      <c r="D16" s="36"/>
      <c r="E16" s="36"/>
      <c r="F16" s="36"/>
      <c r="G16" s="36"/>
    </row>
    <row r="17" spans="1:7" ht="21" customHeight="1" x14ac:dyDescent="0.25">
      <c r="A17" s="189"/>
      <c r="B17" s="190"/>
      <c r="C17" s="190"/>
      <c r="D17" s="190"/>
      <c r="E17" s="190"/>
      <c r="F17" s="190"/>
      <c r="G17" s="190"/>
    </row>
    <row r="18" spans="1:7" ht="21" customHeight="1" x14ac:dyDescent="0.25">
      <c r="A18" s="39"/>
      <c r="B18" s="39"/>
      <c r="C18" s="39"/>
      <c r="D18" s="39"/>
      <c r="E18" s="39"/>
      <c r="F18" s="39"/>
      <c r="G18" s="39"/>
    </row>
    <row r="19" spans="1:7" ht="21" customHeight="1" x14ac:dyDescent="0.25">
      <c r="A19" s="39"/>
      <c r="B19" s="39"/>
      <c r="C19" s="39"/>
      <c r="D19" s="39"/>
      <c r="E19" s="39"/>
      <c r="F19" s="39"/>
      <c r="G19" s="39"/>
    </row>
    <row r="20" spans="1:7" ht="21" customHeight="1" x14ac:dyDescent="0.25">
      <c r="A20" s="39"/>
      <c r="B20" s="39"/>
      <c r="C20" s="39"/>
      <c r="D20" s="39"/>
      <c r="E20" s="39"/>
      <c r="F20" s="39"/>
      <c r="G20" s="39"/>
    </row>
    <row r="21" spans="1:7" ht="21" customHeight="1" x14ac:dyDescent="0.25">
      <c r="A21" s="39"/>
      <c r="B21" s="39"/>
      <c r="C21" s="39"/>
      <c r="D21" s="39"/>
      <c r="E21" s="39"/>
      <c r="F21" s="39"/>
      <c r="G21" s="39"/>
    </row>
    <row r="22" spans="1:7" ht="21" customHeight="1" x14ac:dyDescent="0.25">
      <c r="A22" s="39"/>
      <c r="B22" s="39"/>
      <c r="C22" s="39"/>
      <c r="D22" s="39"/>
      <c r="E22" s="39"/>
      <c r="F22" s="39"/>
      <c r="G22" s="39"/>
    </row>
    <row r="23" spans="1:7" ht="21" customHeight="1" x14ac:dyDescent="0.25">
      <c r="A23" s="39"/>
      <c r="B23" s="39"/>
      <c r="C23" s="39"/>
      <c r="D23" s="39"/>
      <c r="E23" s="39"/>
      <c r="F23" s="39"/>
      <c r="G23" s="39"/>
    </row>
    <row r="24" spans="1:7" ht="21" customHeight="1" x14ac:dyDescent="0.25">
      <c r="A24" s="39"/>
      <c r="B24" s="39"/>
      <c r="C24" s="39"/>
      <c r="D24" s="39"/>
      <c r="E24" s="39"/>
      <c r="F24" s="39"/>
      <c r="G24" s="39"/>
    </row>
    <row r="25" spans="1:7" ht="21" customHeight="1" x14ac:dyDescent="0.25">
      <c r="A25" s="39"/>
      <c r="B25" s="39"/>
      <c r="C25" s="39"/>
      <c r="D25" s="39"/>
      <c r="E25" s="39"/>
      <c r="F25" s="39"/>
      <c r="G25" s="39"/>
    </row>
    <row r="26" spans="1:7" ht="21" customHeight="1" x14ac:dyDescent="0.25">
      <c r="A26" s="39"/>
      <c r="B26" s="39"/>
      <c r="C26" s="39"/>
      <c r="D26" s="39"/>
      <c r="E26" s="39"/>
      <c r="F26" s="39"/>
      <c r="G26" s="39"/>
    </row>
    <row r="27" spans="1:7" ht="21" customHeight="1" x14ac:dyDescent="0.25">
      <c r="A27" s="39"/>
      <c r="B27" s="39"/>
      <c r="C27" s="39"/>
      <c r="D27" s="39"/>
      <c r="E27" s="39"/>
      <c r="F27" s="39"/>
      <c r="G27" s="39"/>
    </row>
    <row r="28" spans="1:7" ht="21" customHeight="1" x14ac:dyDescent="0.25">
      <c r="A28" s="39"/>
      <c r="B28" s="39"/>
      <c r="C28" s="39"/>
      <c r="D28" s="39"/>
      <c r="E28" s="39"/>
      <c r="F28" s="39"/>
      <c r="G28" s="39"/>
    </row>
    <row r="29" spans="1:7" ht="21" customHeight="1" x14ac:dyDescent="0.25">
      <c r="A29" s="39"/>
      <c r="B29" s="39"/>
      <c r="C29" s="39"/>
      <c r="D29" s="39"/>
      <c r="E29" s="39"/>
      <c r="F29" s="39"/>
      <c r="G29" s="39"/>
    </row>
    <row r="30" spans="1:7" ht="21" customHeight="1" x14ac:dyDescent="0.25">
      <c r="A30" s="39"/>
      <c r="B30" s="39"/>
      <c r="C30" s="39"/>
      <c r="D30" s="39"/>
      <c r="E30" s="39"/>
      <c r="F30" s="39"/>
      <c r="G30" s="39"/>
    </row>
    <row r="31" spans="1:7" ht="21" customHeight="1" x14ac:dyDescent="0.25">
      <c r="A31" s="39"/>
      <c r="B31" s="39"/>
      <c r="C31" s="39"/>
      <c r="D31" s="39"/>
      <c r="E31" s="39"/>
      <c r="F31" s="39"/>
      <c r="G31" s="39"/>
    </row>
    <row r="32" spans="1:7" ht="21" customHeight="1" x14ac:dyDescent="0.25">
      <c r="A32" s="39"/>
      <c r="B32" s="39"/>
      <c r="C32" s="39"/>
      <c r="D32" s="39"/>
      <c r="E32" s="39"/>
      <c r="F32" s="39"/>
      <c r="G32" s="39"/>
    </row>
    <row r="33" spans="1:7" ht="21" customHeight="1" x14ac:dyDescent="0.25">
      <c r="A33" s="39"/>
      <c r="B33" s="39"/>
      <c r="C33" s="39"/>
      <c r="D33" s="39"/>
      <c r="E33" s="39"/>
      <c r="F33" s="39"/>
      <c r="G33" s="39"/>
    </row>
    <row r="34" spans="1:7" ht="21" customHeight="1" x14ac:dyDescent="0.25">
      <c r="A34" s="39"/>
      <c r="B34" s="39"/>
      <c r="C34" s="39"/>
      <c r="D34" s="39"/>
      <c r="E34" s="39"/>
      <c r="F34" s="39"/>
      <c r="G34" s="39"/>
    </row>
    <row r="35" spans="1:7" ht="75" customHeight="1" x14ac:dyDescent="0.25">
      <c r="A35" s="39"/>
      <c r="B35" s="39"/>
      <c r="C35" s="39"/>
      <c r="D35" s="39"/>
      <c r="E35" s="39"/>
      <c r="F35" s="39"/>
      <c r="G35" s="39"/>
    </row>
    <row r="36" spans="1:7" ht="23.25" customHeight="1" x14ac:dyDescent="0.25">
      <c r="A36" s="186" t="s">
        <v>29</v>
      </c>
      <c r="B36" s="186"/>
      <c r="C36" s="186"/>
      <c r="D36" s="186"/>
      <c r="E36" s="186"/>
      <c r="F36" s="186"/>
      <c r="G36" s="186"/>
    </row>
    <row r="37" spans="1:7" ht="24" customHeight="1" x14ac:dyDescent="0.25">
      <c r="A37" s="186" t="s">
        <v>32</v>
      </c>
      <c r="B37" s="186"/>
      <c r="C37" s="186"/>
      <c r="D37" s="186"/>
      <c r="E37" s="186"/>
      <c r="F37" s="186"/>
      <c r="G37" s="186"/>
    </row>
    <row r="38" spans="1:7" ht="66.400000000000006" customHeight="1" x14ac:dyDescent="0.25">
      <c r="A38" s="178"/>
      <c r="B38" s="179"/>
      <c r="C38" s="179"/>
      <c r="D38" s="179"/>
      <c r="E38" s="179"/>
      <c r="F38" s="179"/>
      <c r="G38" s="179"/>
    </row>
    <row r="39" spans="1:7" ht="168.4" customHeight="1" x14ac:dyDescent="0.25">
      <c r="A39" s="180"/>
      <c r="B39" s="181"/>
      <c r="C39" s="181"/>
      <c r="D39" s="181"/>
      <c r="E39" s="181"/>
      <c r="F39" s="181"/>
      <c r="G39" s="181"/>
    </row>
    <row r="40" spans="1:7" s="41" customFormat="1" ht="24.75" customHeight="1" x14ac:dyDescent="0.25">
      <c r="A40" s="186" t="s">
        <v>33</v>
      </c>
      <c r="B40" s="186"/>
      <c r="C40" s="186"/>
      <c r="D40" s="186"/>
      <c r="E40" s="186"/>
      <c r="F40" s="186"/>
      <c r="G40" s="186"/>
    </row>
    <row r="41" spans="1:7" s="41" customFormat="1" ht="39" customHeight="1" x14ac:dyDescent="0.25">
      <c r="A41" s="182"/>
      <c r="B41" s="183"/>
      <c r="C41" s="183"/>
      <c r="D41" s="183"/>
      <c r="E41" s="183"/>
      <c r="F41" s="183"/>
      <c r="G41" s="183"/>
    </row>
    <row r="42" spans="1:7" s="41" customFormat="1" ht="157.9" customHeight="1" x14ac:dyDescent="0.25">
      <c r="A42" s="184"/>
      <c r="B42" s="185"/>
      <c r="C42" s="185"/>
      <c r="D42" s="185"/>
      <c r="E42" s="185"/>
      <c r="F42" s="185"/>
      <c r="G42" s="185"/>
    </row>
    <row r="43" spans="1:7" s="41" customFormat="1" ht="47.45" customHeight="1" x14ac:dyDescent="0.25">
      <c r="A43" s="68"/>
      <c r="B43" s="68"/>
      <c r="C43" s="59"/>
      <c r="D43" s="60"/>
      <c r="E43" s="15"/>
      <c r="F43" s="15"/>
      <c r="G43" s="15"/>
    </row>
    <row r="44" spans="1:7" s="41" customFormat="1" ht="16.899999999999999" customHeight="1" x14ac:dyDescent="0.25">
      <c r="A44" s="171" t="str">
        <f>'CARTILLA AD'!A74:C74</f>
        <v>REPRESENTANTE DE LA EMPRESA O ASOCIACIÓN</v>
      </c>
      <c r="B44" s="171"/>
      <c r="C44" s="22"/>
      <c r="D44" s="61"/>
      <c r="E44" s="172"/>
      <c r="F44" s="172"/>
      <c r="G44" s="173"/>
    </row>
    <row r="45" spans="1:7" s="41" customFormat="1" ht="16.899999999999999" customHeight="1" x14ac:dyDescent="0.25">
      <c r="A45" s="62" t="str">
        <f>'CARTILLA AD'!A75:C75</f>
        <v xml:space="preserve">Nombres y Apellidos: </v>
      </c>
      <c r="B45" s="63"/>
      <c r="C45" s="63"/>
      <c r="D45" s="63"/>
      <c r="E45" s="63"/>
      <c r="F45" s="63"/>
      <c r="G45" s="64"/>
    </row>
    <row r="46" spans="1:7" s="41" customFormat="1" ht="16.899999999999999" customHeight="1" x14ac:dyDescent="0.25">
      <c r="A46" s="174" t="str">
        <f>'CARTILLA AD'!A76</f>
        <v>DNI:</v>
      </c>
      <c r="B46" s="175"/>
      <c r="C46" s="65"/>
      <c r="D46" s="66"/>
      <c r="E46" s="66"/>
      <c r="F46" s="66"/>
      <c r="G46" s="67"/>
    </row>
    <row r="47" spans="1:7" s="41" customFormat="1" ht="15.75" x14ac:dyDescent="0.25">
      <c r="B47" s="43"/>
      <c r="D47" s="42"/>
      <c r="E47" s="42"/>
      <c r="F47" s="42"/>
      <c r="G47" s="42"/>
    </row>
    <row r="48" spans="1:7" s="41" customFormat="1" ht="15.75" x14ac:dyDescent="0.25">
      <c r="A48" s="40"/>
      <c r="B48" s="40"/>
      <c r="C48" s="42"/>
      <c r="D48" s="42"/>
      <c r="E48" s="42"/>
      <c r="F48" s="42"/>
      <c r="G48" s="42"/>
    </row>
    <row r="49" spans="1:7" x14ac:dyDescent="0.25">
      <c r="A49" s="40"/>
      <c r="B49" s="40"/>
      <c r="C49" s="45"/>
      <c r="D49" s="45"/>
      <c r="E49" s="41"/>
      <c r="F49" s="41"/>
      <c r="G49" s="41"/>
    </row>
    <row r="50" spans="1:7" x14ac:dyDescent="0.25">
      <c r="A50" s="40"/>
      <c r="B50" s="40"/>
      <c r="C50" s="40"/>
      <c r="D50" s="40"/>
      <c r="E50" s="40"/>
      <c r="F50" s="40"/>
      <c r="G50" s="40"/>
    </row>
  </sheetData>
  <mergeCells count="16">
    <mergeCell ref="A2:G2"/>
    <mergeCell ref="A3:G3"/>
    <mergeCell ref="A4:G4"/>
    <mergeCell ref="A5:G5"/>
    <mergeCell ref="A6:G6"/>
    <mergeCell ref="A44:B44"/>
    <mergeCell ref="E44:G44"/>
    <mergeCell ref="A46:B46"/>
    <mergeCell ref="A7:G7"/>
    <mergeCell ref="A38:G39"/>
    <mergeCell ref="A41:G42"/>
    <mergeCell ref="A37:G37"/>
    <mergeCell ref="A14:B14"/>
    <mergeCell ref="A17:G17"/>
    <mergeCell ref="A40:G40"/>
    <mergeCell ref="A36:G36"/>
  </mergeCells>
  <printOptions horizontalCentered="1"/>
  <pageMargins left="0.59055118110236227" right="0.19685039370078741" top="0.70866141732283472" bottom="0.39370078740157483" header="0.15748031496062992" footer="0.11811023622047245"/>
  <pageSetup paperSize="9" scale="46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101"/>
  <sheetViews>
    <sheetView view="pageBreakPreview" topLeftCell="A52" zoomScale="60" zoomScaleNormal="60" workbookViewId="0">
      <selection activeCell="C106" sqref="C106"/>
    </sheetView>
  </sheetViews>
  <sheetFormatPr baseColWidth="10" defaultColWidth="11.42578125" defaultRowHeight="15" x14ac:dyDescent="0.25"/>
  <cols>
    <col min="1" max="1" width="21.7109375" style="50" customWidth="1"/>
    <col min="2" max="2" width="14.140625" style="50" customWidth="1"/>
    <col min="3" max="3" width="10.7109375" style="50" customWidth="1"/>
    <col min="4" max="4" width="10.28515625" style="50" customWidth="1"/>
    <col min="5" max="5" width="12" style="50" customWidth="1"/>
    <col min="6" max="10" width="13.7109375" style="50" customWidth="1"/>
    <col min="11" max="16384" width="11.42578125" style="50"/>
  </cols>
  <sheetData>
    <row r="1" spans="1:10" ht="94.9" customHeight="1" x14ac:dyDescent="0.25"/>
    <row r="2" spans="1:10" ht="17.25" customHeight="1" x14ac:dyDescent="0.25">
      <c r="A2" s="195" t="s">
        <v>34</v>
      </c>
      <c r="B2" s="195"/>
      <c r="C2" s="195"/>
      <c r="D2" s="195"/>
      <c r="E2" s="195"/>
      <c r="F2" s="195"/>
      <c r="G2" s="195"/>
      <c r="H2" s="195"/>
      <c r="I2" s="195"/>
      <c r="J2" s="195"/>
    </row>
    <row r="3" spans="1:10" ht="17.25" customHeight="1" x14ac:dyDescent="0.25">
      <c r="A3" s="195"/>
      <c r="B3" s="195"/>
      <c r="C3" s="195"/>
      <c r="D3" s="195"/>
      <c r="E3" s="195"/>
      <c r="F3" s="195"/>
      <c r="G3" s="195"/>
      <c r="H3" s="195"/>
      <c r="I3" s="195"/>
      <c r="J3" s="195"/>
    </row>
    <row r="4" spans="1:10" ht="17.25" customHeight="1" x14ac:dyDescent="0.25">
      <c r="A4" s="195"/>
      <c r="B4" s="195"/>
      <c r="C4" s="195"/>
      <c r="D4" s="195"/>
      <c r="E4" s="195"/>
      <c r="F4" s="195"/>
      <c r="G4" s="195"/>
      <c r="H4" s="195"/>
      <c r="I4" s="195"/>
      <c r="J4" s="195"/>
    </row>
    <row r="5" spans="1:10" ht="32.25" customHeight="1" x14ac:dyDescent="0.25">
      <c r="A5" s="196" t="e">
        <f>RESULTADOS!A3</f>
        <v>#REF!</v>
      </c>
      <c r="B5" s="197"/>
      <c r="C5" s="197"/>
      <c r="D5" s="197"/>
      <c r="E5" s="197"/>
      <c r="F5" s="197"/>
      <c r="G5" s="197"/>
      <c r="H5" s="197"/>
      <c r="I5" s="197"/>
      <c r="J5" s="198"/>
    </row>
    <row r="6" spans="1:10" ht="17.25" customHeight="1" x14ac:dyDescent="0.25">
      <c r="A6" s="203" t="s">
        <v>44</v>
      </c>
      <c r="B6" s="200"/>
      <c r="C6" s="200"/>
      <c r="D6" s="200"/>
      <c r="E6" s="200"/>
      <c r="F6" s="199" t="s">
        <v>36</v>
      </c>
      <c r="G6" s="200"/>
      <c r="H6" s="200"/>
      <c r="I6" s="200"/>
      <c r="J6" s="200"/>
    </row>
    <row r="7" spans="1:10" ht="17.25" customHeight="1" x14ac:dyDescent="0.25">
      <c r="A7" s="201"/>
      <c r="B7" s="202"/>
      <c r="C7" s="202"/>
      <c r="D7" s="202"/>
      <c r="E7" s="202"/>
      <c r="F7" s="201"/>
      <c r="G7" s="202"/>
      <c r="H7" s="202"/>
      <c r="I7" s="202"/>
      <c r="J7" s="202"/>
    </row>
    <row r="8" spans="1:10" ht="17.25" customHeight="1" x14ac:dyDescent="0.25">
      <c r="A8" s="51"/>
      <c r="J8" s="52"/>
    </row>
    <row r="9" spans="1:10" ht="17.25" customHeight="1" x14ac:dyDescent="0.25">
      <c r="A9" s="51"/>
      <c r="J9" s="52"/>
    </row>
    <row r="10" spans="1:10" ht="17.25" customHeight="1" x14ac:dyDescent="0.25">
      <c r="A10" s="51"/>
      <c r="J10" s="52"/>
    </row>
    <row r="11" spans="1:10" ht="17.25" customHeight="1" x14ac:dyDescent="0.25">
      <c r="A11" s="51"/>
      <c r="J11" s="52"/>
    </row>
    <row r="12" spans="1:10" ht="17.25" customHeight="1" x14ac:dyDescent="0.25">
      <c r="A12" s="51"/>
      <c r="J12" s="52"/>
    </row>
    <row r="13" spans="1:10" ht="17.25" customHeight="1" x14ac:dyDescent="0.25">
      <c r="A13" s="51"/>
      <c r="J13" s="52"/>
    </row>
    <row r="14" spans="1:10" ht="17.25" customHeight="1" x14ac:dyDescent="0.25">
      <c r="A14" s="51"/>
      <c r="J14" s="52"/>
    </row>
    <row r="15" spans="1:10" ht="17.25" customHeight="1" x14ac:dyDescent="0.25">
      <c r="A15" s="51"/>
      <c r="J15" s="52"/>
    </row>
    <row r="16" spans="1:10" ht="17.25" customHeight="1" x14ac:dyDescent="0.25">
      <c r="A16" s="51"/>
      <c r="J16" s="52"/>
    </row>
    <row r="17" spans="1:10" ht="17.25" customHeight="1" x14ac:dyDescent="0.25">
      <c r="A17" s="51"/>
      <c r="J17" s="52"/>
    </row>
    <row r="18" spans="1:10" ht="17.25" customHeight="1" x14ac:dyDescent="0.25">
      <c r="A18" s="51"/>
      <c r="J18" s="52"/>
    </row>
    <row r="19" spans="1:10" ht="17.25" customHeight="1" x14ac:dyDescent="0.25">
      <c r="A19" s="51"/>
      <c r="J19" s="52"/>
    </row>
    <row r="20" spans="1:10" ht="17.25" customHeight="1" x14ac:dyDescent="0.25">
      <c r="A20" s="51"/>
      <c r="J20" s="52"/>
    </row>
    <row r="21" spans="1:10" ht="17.25" customHeight="1" x14ac:dyDescent="0.25">
      <c r="A21" s="51"/>
      <c r="J21" s="52"/>
    </row>
    <row r="22" spans="1:10" ht="17.25" customHeight="1" x14ac:dyDescent="0.25">
      <c r="A22" s="51"/>
      <c r="J22" s="52"/>
    </row>
    <row r="23" spans="1:10" ht="17.25" customHeight="1" x14ac:dyDescent="0.25">
      <c r="A23" s="51"/>
      <c r="J23" s="52"/>
    </row>
    <row r="24" spans="1:10" ht="17.25" customHeight="1" x14ac:dyDescent="0.25">
      <c r="A24" s="51"/>
      <c r="J24" s="52"/>
    </row>
    <row r="25" spans="1:10" ht="17.25" customHeight="1" x14ac:dyDescent="0.25">
      <c r="A25" s="51"/>
      <c r="J25" s="52"/>
    </row>
    <row r="26" spans="1:10" ht="17.25" customHeight="1" x14ac:dyDescent="0.25">
      <c r="A26" s="51"/>
      <c r="J26" s="52"/>
    </row>
    <row r="27" spans="1:10" ht="17.25" customHeight="1" x14ac:dyDescent="0.25">
      <c r="A27" s="51"/>
      <c r="J27" s="52"/>
    </row>
    <row r="28" spans="1:10" ht="17.25" customHeight="1" x14ac:dyDescent="0.25">
      <c r="A28" s="199" t="s">
        <v>37</v>
      </c>
      <c r="B28" s="200"/>
      <c r="C28" s="200"/>
      <c r="D28" s="200"/>
      <c r="E28" s="200"/>
      <c r="F28" s="199" t="s">
        <v>38</v>
      </c>
      <c r="G28" s="200"/>
      <c r="H28" s="200"/>
      <c r="I28" s="200"/>
      <c r="J28" s="200"/>
    </row>
    <row r="29" spans="1:10" ht="17.25" customHeight="1" x14ac:dyDescent="0.25">
      <c r="A29" s="201"/>
      <c r="B29" s="202"/>
      <c r="C29" s="202"/>
      <c r="D29" s="202"/>
      <c r="E29" s="202"/>
      <c r="F29" s="201"/>
      <c r="G29" s="202"/>
      <c r="H29" s="202"/>
      <c r="I29" s="202"/>
      <c r="J29" s="202"/>
    </row>
    <row r="30" spans="1:10" ht="17.25" customHeight="1" x14ac:dyDescent="0.25">
      <c r="A30" s="51"/>
      <c r="J30" s="52"/>
    </row>
    <row r="31" spans="1:10" ht="17.25" customHeight="1" x14ac:dyDescent="0.25">
      <c r="A31" s="51"/>
      <c r="J31" s="52"/>
    </row>
    <row r="32" spans="1:10" ht="17.25" customHeight="1" x14ac:dyDescent="0.25">
      <c r="A32" s="51"/>
      <c r="J32" s="52"/>
    </row>
    <row r="33" spans="1:10" ht="17.25" customHeight="1" x14ac:dyDescent="0.25">
      <c r="A33" s="51"/>
      <c r="J33" s="52"/>
    </row>
    <row r="34" spans="1:10" ht="17.25" customHeight="1" x14ac:dyDescent="0.25">
      <c r="A34" s="51"/>
      <c r="J34" s="52"/>
    </row>
    <row r="35" spans="1:10" ht="17.25" customHeight="1" x14ac:dyDescent="0.25">
      <c r="A35" s="51"/>
      <c r="J35" s="52"/>
    </row>
    <row r="36" spans="1:10" ht="17.25" customHeight="1" x14ac:dyDescent="0.25">
      <c r="A36" s="51"/>
      <c r="J36" s="52"/>
    </row>
    <row r="37" spans="1:10" ht="17.25" customHeight="1" x14ac:dyDescent="0.25">
      <c r="A37" s="51"/>
      <c r="J37" s="52"/>
    </row>
    <row r="38" spans="1:10" ht="17.25" customHeight="1" x14ac:dyDescent="0.25">
      <c r="A38" s="51"/>
      <c r="J38" s="52"/>
    </row>
    <row r="39" spans="1:10" ht="17.25" customHeight="1" x14ac:dyDescent="0.25">
      <c r="A39" s="51"/>
      <c r="J39" s="52"/>
    </row>
    <row r="40" spans="1:10" ht="17.25" customHeight="1" x14ac:dyDescent="0.25">
      <c r="A40" s="51"/>
      <c r="J40" s="52"/>
    </row>
    <row r="41" spans="1:10" ht="17.25" customHeight="1" x14ac:dyDescent="0.25">
      <c r="A41" s="51"/>
      <c r="J41" s="52"/>
    </row>
    <row r="42" spans="1:10" ht="17.25" customHeight="1" x14ac:dyDescent="0.25">
      <c r="A42" s="51"/>
      <c r="J42" s="52"/>
    </row>
    <row r="43" spans="1:10" ht="17.25" customHeight="1" x14ac:dyDescent="0.25">
      <c r="A43" s="51"/>
      <c r="J43" s="52"/>
    </row>
    <row r="44" spans="1:10" ht="17.25" customHeight="1" x14ac:dyDescent="0.25">
      <c r="A44" s="51"/>
      <c r="J44" s="52"/>
    </row>
    <row r="45" spans="1:10" ht="17.25" customHeight="1" x14ac:dyDescent="0.25">
      <c r="A45" s="51"/>
      <c r="J45" s="52"/>
    </row>
    <row r="46" spans="1:10" ht="17.25" customHeight="1" x14ac:dyDescent="0.25">
      <c r="A46" s="51"/>
      <c r="J46" s="52"/>
    </row>
    <row r="47" spans="1:10" ht="17.25" customHeight="1" x14ac:dyDescent="0.25">
      <c r="A47" s="51"/>
      <c r="J47" s="52"/>
    </row>
    <row r="48" spans="1:10" ht="17.25" customHeight="1" x14ac:dyDescent="0.25">
      <c r="A48" s="51"/>
      <c r="J48" s="52"/>
    </row>
    <row r="49" spans="1:10" ht="17.25" customHeight="1" x14ac:dyDescent="0.25">
      <c r="A49" s="51"/>
      <c r="J49" s="52"/>
    </row>
    <row r="50" spans="1:10" ht="17.25" customHeight="1" x14ac:dyDescent="0.25">
      <c r="A50" s="195" t="s">
        <v>34</v>
      </c>
      <c r="B50" s="195"/>
      <c r="C50" s="195"/>
      <c r="D50" s="195"/>
      <c r="E50" s="195"/>
      <c r="F50" s="195"/>
      <c r="G50" s="195"/>
      <c r="H50" s="195"/>
      <c r="I50" s="195"/>
      <c r="J50" s="195"/>
    </row>
    <row r="51" spans="1:10" ht="17.25" customHeight="1" x14ac:dyDescent="0.25">
      <c r="A51" s="195"/>
      <c r="B51" s="195"/>
      <c r="C51" s="195"/>
      <c r="D51" s="195"/>
      <c r="E51" s="195"/>
      <c r="F51" s="195"/>
      <c r="G51" s="195"/>
      <c r="H51" s="195"/>
      <c r="I51" s="195"/>
      <c r="J51" s="195"/>
    </row>
    <row r="52" spans="1:10" ht="17.25" customHeight="1" x14ac:dyDescent="0.25">
      <c r="A52" s="195" t="e">
        <f>+A5</f>
        <v>#REF!</v>
      </c>
      <c r="B52" s="195"/>
      <c r="C52" s="195"/>
      <c r="D52" s="195"/>
      <c r="E52" s="195"/>
      <c r="F52" s="195"/>
      <c r="G52" s="195"/>
      <c r="H52" s="195"/>
      <c r="I52" s="195"/>
      <c r="J52" s="195"/>
    </row>
    <row r="53" spans="1:10" ht="30.75" customHeight="1" x14ac:dyDescent="0.25">
      <c r="A53" s="196" t="e">
        <f>A5</f>
        <v>#REF!</v>
      </c>
      <c r="B53" s="197"/>
      <c r="C53" s="197"/>
      <c r="D53" s="197"/>
      <c r="E53" s="197"/>
      <c r="F53" s="197" t="s">
        <v>35</v>
      </c>
      <c r="G53" s="197"/>
      <c r="H53" s="197"/>
      <c r="I53" s="197"/>
      <c r="J53" s="198"/>
    </row>
    <row r="54" spans="1:10" ht="17.25" customHeight="1" x14ac:dyDescent="0.25">
      <c r="A54" s="199" t="s">
        <v>39</v>
      </c>
      <c r="B54" s="200"/>
      <c r="C54" s="200"/>
      <c r="D54" s="200"/>
      <c r="E54" s="200"/>
      <c r="F54" s="199" t="s">
        <v>40</v>
      </c>
      <c r="G54" s="200"/>
      <c r="H54" s="200"/>
      <c r="I54" s="200"/>
      <c r="J54" s="200"/>
    </row>
    <row r="55" spans="1:10" ht="17.25" customHeight="1" x14ac:dyDescent="0.25">
      <c r="A55" s="201"/>
      <c r="B55" s="202"/>
      <c r="C55" s="202"/>
      <c r="D55" s="202"/>
      <c r="E55" s="202"/>
      <c r="F55" s="201"/>
      <c r="G55" s="202"/>
      <c r="H55" s="202"/>
      <c r="I55" s="202"/>
      <c r="J55" s="202"/>
    </row>
    <row r="56" spans="1:10" ht="17.25" customHeight="1" x14ac:dyDescent="0.25">
      <c r="A56" s="51"/>
      <c r="J56" s="52"/>
    </row>
    <row r="57" spans="1:10" ht="17.25" customHeight="1" x14ac:dyDescent="0.25">
      <c r="A57" s="51"/>
      <c r="J57" s="52"/>
    </row>
    <row r="58" spans="1:10" ht="17.25" customHeight="1" x14ac:dyDescent="0.25">
      <c r="A58" s="51"/>
      <c r="J58" s="52"/>
    </row>
    <row r="59" spans="1:10" ht="17.25" customHeight="1" x14ac:dyDescent="0.25">
      <c r="A59" s="51"/>
      <c r="J59" s="52"/>
    </row>
    <row r="60" spans="1:10" ht="17.25" customHeight="1" x14ac:dyDescent="0.25">
      <c r="A60" s="51"/>
      <c r="J60" s="52"/>
    </row>
    <row r="61" spans="1:10" ht="17.25" customHeight="1" x14ac:dyDescent="0.25">
      <c r="A61" s="51"/>
      <c r="J61" s="52"/>
    </row>
    <row r="62" spans="1:10" ht="17.25" customHeight="1" x14ac:dyDescent="0.25">
      <c r="A62" s="51"/>
      <c r="J62" s="52"/>
    </row>
    <row r="63" spans="1:10" ht="17.25" customHeight="1" x14ac:dyDescent="0.25">
      <c r="A63" s="51"/>
      <c r="J63" s="52"/>
    </row>
    <row r="64" spans="1:10" ht="17.25" customHeight="1" x14ac:dyDescent="0.25">
      <c r="A64" s="51"/>
      <c r="J64" s="52"/>
    </row>
    <row r="65" spans="1:10" ht="17.25" customHeight="1" x14ac:dyDescent="0.25">
      <c r="A65" s="51"/>
      <c r="J65" s="52"/>
    </row>
    <row r="66" spans="1:10" ht="17.25" customHeight="1" x14ac:dyDescent="0.25">
      <c r="A66" s="51"/>
      <c r="J66" s="52"/>
    </row>
    <row r="67" spans="1:10" ht="17.25" customHeight="1" x14ac:dyDescent="0.25">
      <c r="A67" s="51"/>
      <c r="J67" s="52"/>
    </row>
    <row r="68" spans="1:10" ht="17.25" customHeight="1" x14ac:dyDescent="0.25">
      <c r="A68" s="51"/>
      <c r="J68" s="52"/>
    </row>
    <row r="69" spans="1:10" ht="17.25" customHeight="1" x14ac:dyDescent="0.25">
      <c r="A69" s="51"/>
      <c r="J69" s="52"/>
    </row>
    <row r="70" spans="1:10" ht="17.25" customHeight="1" x14ac:dyDescent="0.25">
      <c r="A70" s="51"/>
      <c r="J70" s="52"/>
    </row>
    <row r="71" spans="1:10" ht="17.25" customHeight="1" x14ac:dyDescent="0.25">
      <c r="A71" s="51"/>
      <c r="J71" s="52"/>
    </row>
    <row r="72" spans="1:10" ht="17.25" customHeight="1" x14ac:dyDescent="0.25">
      <c r="A72" s="51"/>
      <c r="J72" s="52"/>
    </row>
    <row r="73" spans="1:10" ht="17.25" customHeight="1" x14ac:dyDescent="0.25">
      <c r="A73" s="51"/>
      <c r="J73" s="52"/>
    </row>
    <row r="74" spans="1:10" ht="17.25" customHeight="1" x14ac:dyDescent="0.25">
      <c r="A74" s="51"/>
      <c r="J74" s="52"/>
    </row>
    <row r="75" spans="1:10" ht="17.25" customHeight="1" x14ac:dyDescent="0.25">
      <c r="A75" s="51"/>
      <c r="J75" s="52"/>
    </row>
    <row r="76" spans="1:10" ht="17.25" customHeight="1" x14ac:dyDescent="0.25">
      <c r="A76" s="199" t="s">
        <v>41</v>
      </c>
      <c r="B76" s="200"/>
      <c r="C76" s="200"/>
      <c r="D76" s="200"/>
      <c r="E76" s="200"/>
      <c r="F76" s="199" t="s">
        <v>42</v>
      </c>
      <c r="G76" s="200"/>
      <c r="H76" s="200"/>
      <c r="I76" s="200"/>
      <c r="J76" s="200"/>
    </row>
    <row r="77" spans="1:10" ht="17.25" customHeight="1" x14ac:dyDescent="0.25">
      <c r="A77" s="201"/>
      <c r="B77" s="202"/>
      <c r="C77" s="202"/>
      <c r="D77" s="202"/>
      <c r="E77" s="202"/>
      <c r="F77" s="201"/>
      <c r="G77" s="202"/>
      <c r="H77" s="202"/>
      <c r="I77" s="202"/>
      <c r="J77" s="202"/>
    </row>
    <row r="78" spans="1:10" ht="17.25" customHeight="1" x14ac:dyDescent="0.25">
      <c r="A78" s="51"/>
      <c r="J78" s="52"/>
    </row>
    <row r="79" spans="1:10" ht="17.25" customHeight="1" x14ac:dyDescent="0.25">
      <c r="A79" s="51"/>
      <c r="J79" s="52"/>
    </row>
    <row r="80" spans="1:10" ht="17.25" customHeight="1" x14ac:dyDescent="0.25">
      <c r="A80" s="51"/>
      <c r="J80" s="52"/>
    </row>
    <row r="81" spans="1:10" ht="17.25" customHeight="1" x14ac:dyDescent="0.25">
      <c r="A81" s="51"/>
      <c r="J81" s="52"/>
    </row>
    <row r="82" spans="1:10" ht="17.25" customHeight="1" x14ac:dyDescent="0.25">
      <c r="A82" s="51"/>
      <c r="J82" s="52"/>
    </row>
    <row r="83" spans="1:10" ht="17.25" customHeight="1" x14ac:dyDescent="0.25">
      <c r="A83" s="51"/>
      <c r="J83" s="52"/>
    </row>
    <row r="84" spans="1:10" ht="17.25" customHeight="1" x14ac:dyDescent="0.25">
      <c r="A84" s="51"/>
      <c r="J84" s="52"/>
    </row>
    <row r="85" spans="1:10" ht="17.25" customHeight="1" x14ac:dyDescent="0.25">
      <c r="A85" s="51"/>
      <c r="J85" s="52"/>
    </row>
    <row r="86" spans="1:10" ht="17.25" customHeight="1" x14ac:dyDescent="0.25">
      <c r="A86" s="51"/>
      <c r="J86" s="52"/>
    </row>
    <row r="87" spans="1:10" ht="17.25" customHeight="1" x14ac:dyDescent="0.25">
      <c r="A87" s="51"/>
      <c r="J87" s="52"/>
    </row>
    <row r="88" spans="1:10" ht="17.25" customHeight="1" x14ac:dyDescent="0.25">
      <c r="A88" s="51"/>
      <c r="J88" s="52"/>
    </row>
    <row r="89" spans="1:10" ht="17.25" customHeight="1" x14ac:dyDescent="0.25">
      <c r="A89" s="51"/>
      <c r="J89" s="52"/>
    </row>
    <row r="90" spans="1:10" ht="17.25" customHeight="1" x14ac:dyDescent="0.25">
      <c r="A90" s="51"/>
      <c r="J90" s="52"/>
    </row>
    <row r="91" spans="1:10" ht="17.25" customHeight="1" x14ac:dyDescent="0.25">
      <c r="A91" s="51"/>
      <c r="J91" s="52"/>
    </row>
    <row r="92" spans="1:10" ht="17.25" customHeight="1" x14ac:dyDescent="0.25">
      <c r="A92" s="51"/>
      <c r="J92" s="52"/>
    </row>
    <row r="93" spans="1:10" ht="17.25" customHeight="1" x14ac:dyDescent="0.25">
      <c r="A93" s="51"/>
      <c r="J93" s="52"/>
    </row>
    <row r="94" spans="1:10" ht="17.25" customHeight="1" x14ac:dyDescent="0.25">
      <c r="A94" s="51"/>
      <c r="J94" s="52"/>
    </row>
    <row r="95" spans="1:10" ht="17.25" customHeight="1" x14ac:dyDescent="0.25">
      <c r="A95" s="51"/>
      <c r="J95" s="52"/>
    </row>
    <row r="96" spans="1:10" ht="17.25" customHeight="1" x14ac:dyDescent="0.25">
      <c r="A96" s="51"/>
      <c r="J96" s="52"/>
    </row>
    <row r="97" spans="1:10" ht="17.25" customHeight="1" x14ac:dyDescent="0.25">
      <c r="A97" s="53"/>
      <c r="B97" s="54"/>
      <c r="C97" s="54"/>
      <c r="D97" s="54"/>
      <c r="E97" s="54"/>
      <c r="F97" s="54"/>
      <c r="G97" s="54"/>
      <c r="H97" s="54"/>
      <c r="I97" s="54"/>
      <c r="J97" s="55"/>
    </row>
    <row r="98" spans="1:10" ht="84" customHeight="1" x14ac:dyDescent="0.25">
      <c r="A98" s="51"/>
      <c r="J98" s="52"/>
    </row>
    <row r="99" spans="1:10" ht="16.899999999999999" customHeight="1" x14ac:dyDescent="0.25">
      <c r="A99" s="204" t="str">
        <f>RESULTADOS!A44</f>
        <v>REPRESENTANTE DE LA EMPRESA O ASOCIACIÓN</v>
      </c>
      <c r="B99" s="204"/>
      <c r="C99" s="204"/>
      <c r="D99" s="204"/>
      <c r="J99" s="52"/>
    </row>
    <row r="100" spans="1:10" ht="17.25" customHeight="1" x14ac:dyDescent="0.25">
      <c r="A100" s="194" t="str">
        <f>RESULTADOS!A45</f>
        <v xml:space="preserve">Nombres y Apellidos: </v>
      </c>
      <c r="B100" s="194"/>
      <c r="C100" s="194"/>
      <c r="D100" s="194"/>
      <c r="E100" s="194"/>
      <c r="F100" s="194"/>
      <c r="G100" s="194"/>
      <c r="H100" s="194"/>
      <c r="I100" s="194"/>
      <c r="J100" s="205"/>
    </row>
    <row r="101" spans="1:10" ht="17.25" customHeight="1" x14ac:dyDescent="0.25">
      <c r="A101" s="194" t="str">
        <f>RESULTADOS!A46</f>
        <v>DNI:</v>
      </c>
      <c r="B101" s="194"/>
      <c r="C101" s="194"/>
      <c r="D101" s="194"/>
      <c r="J101" s="52"/>
    </row>
  </sheetData>
  <mergeCells count="15">
    <mergeCell ref="A101:D101"/>
    <mergeCell ref="A2:J4"/>
    <mergeCell ref="A5:J5"/>
    <mergeCell ref="F6:J7"/>
    <mergeCell ref="A28:E29"/>
    <mergeCell ref="F28:J29"/>
    <mergeCell ref="A6:E7"/>
    <mergeCell ref="A50:J52"/>
    <mergeCell ref="A53:J53"/>
    <mergeCell ref="A54:E55"/>
    <mergeCell ref="F54:J55"/>
    <mergeCell ref="A76:E77"/>
    <mergeCell ref="F76:J77"/>
    <mergeCell ref="A99:D99"/>
    <mergeCell ref="A100:J100"/>
  </mergeCells>
  <pageMargins left="0.70866141732283472" right="0.11811023622047245" top="0.74803149606299213" bottom="0.74803149606299213" header="0.31496062992125984" footer="0.31496062992125984"/>
  <pageSetup paperSize="9" scale="67" orientation="portrait" r:id="rId1"/>
  <rowBreaks count="1" manualBreakCount="1">
    <brk id="49" max="9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5</vt:i4>
      </vt:variant>
    </vt:vector>
  </HeadingPairs>
  <TitlesOfParts>
    <vt:vector size="8" baseType="lpstr">
      <vt:lpstr>CARTILLA AD</vt:lpstr>
      <vt:lpstr>RESULTADOS</vt:lpstr>
      <vt:lpstr>REGISTRO FOTOGRÁFICO</vt:lpstr>
      <vt:lpstr>'CARTILLA AD'!Área_de_impresión</vt:lpstr>
      <vt:lpstr>'REGISTRO FOTOGRÁFICO'!Área_de_impresión</vt:lpstr>
      <vt:lpstr>RESULTADOS!Área_de_impresión</vt:lpstr>
      <vt:lpstr>CUMPLE</vt:lpstr>
      <vt:lpstr>'REGISTRO FOTOGRÁFICO'!Títulos_a_imprimir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Paolo Gutiérrez</dc:creator>
  <cp:lastModifiedBy>Mercedes Diaz Mejia</cp:lastModifiedBy>
  <cp:lastPrinted>2020-10-14T21:30:54Z</cp:lastPrinted>
  <dcterms:created xsi:type="dcterms:W3CDTF">2011-08-18T16:45:39Z</dcterms:created>
  <dcterms:modified xsi:type="dcterms:W3CDTF">2021-01-06T19:55:56Z</dcterms:modified>
</cp:coreProperties>
</file>